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Ex-1" sheetId="1" r:id="rId1"/>
    <sheet name="Ex-2" sheetId="2" r:id="rId2"/>
  </sheets>
  <calcPr calcId="152511"/>
</workbook>
</file>

<file path=xl/calcChain.xml><?xml version="1.0" encoding="utf-8"?>
<calcChain xmlns="http://schemas.openxmlformats.org/spreadsheetml/2006/main">
  <c r="C13" i="1" l="1"/>
  <c r="C9" i="1"/>
  <c r="C12" i="1"/>
  <c r="C15" i="2" l="1"/>
  <c r="C14" i="2"/>
  <c r="D10" i="2" s="1"/>
  <c r="E9" i="2"/>
  <c r="E9" i="1"/>
  <c r="E8" i="2"/>
  <c r="E5" i="2"/>
  <c r="E4" i="2"/>
  <c r="E7" i="2"/>
  <c r="E6" i="2"/>
  <c r="E10" i="2" l="1"/>
  <c r="C10" i="2"/>
  <c r="D9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<sst xmlns="http://schemas.openxmlformats.org/spreadsheetml/2006/main" count="12" uniqueCount="6">
  <si>
    <t>T</t>
  </si>
  <si>
    <r>
      <t>ρ</t>
    </r>
    <r>
      <rPr>
        <b/>
        <vertAlign val="subscript"/>
        <sz val="11"/>
        <color theme="1"/>
        <rFont val="Calibri"/>
        <family val="2"/>
      </rPr>
      <t>c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</si>
  <si>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</si>
  <si>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v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</si>
  <si>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L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</si>
  <si>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>avg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</si>
</sst>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3" xfId="0" applyBorder="1"/>
    <xf numFmtId="0" fontId="0" fillId="0" borderId="6" xfId="0" applyBorder="1"/>
    <xf numFmtId="0" fontId="0" fillId="0" borderId="14" xfId="0" applyBorder="1"/>
    <xf numFmtId="0" fontId="0" fillId="0" borderId="15" xfId="0" applyBorder="1"/>
    <xf numFmtId="0" fontId="2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'Ex-1'!$E$4:$E$9</c:f>
              <c:numCache>
                <c:formatCode>General</c:formatCode>
                <c:ptCount val="6"/>
                <c:pt idx="0">
                  <c:v>0.32984999999999998</c:v>
                </c:pt>
                <c:pt idx="1">
                  <c:v>0.31785000000000002</c:v>
                </c:pt>
                <c:pt idx="2">
                  <c:v>0.30599999999999999</c:v>
                </c:pt>
                <c:pt idx="3">
                  <c:v>0.28799999999999998</c:v>
                </c:pt>
                <c:pt idx="4">
                  <c:v>0.27524999999999999</c:v>
                </c:pt>
                <c:pt idx="5">
                  <c:v>0.27140807699999997</c:v>
                </c:pt>
              </c:numCache>
            </c:numRef>
          </c:yVal>
          <c:smooth val="1"/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'Ex-1'!$C$4:$C$9</c:f>
              <c:numCache>
                <c:formatCode>General</c:formatCode>
                <c:ptCount val="6"/>
                <c:pt idx="0">
                  <c:v>0.64549999999999996</c:v>
                </c:pt>
                <c:pt idx="1">
                  <c:v>0.61160000000000003</c:v>
                </c:pt>
                <c:pt idx="2">
                  <c:v>0.57350000000000001</c:v>
                </c:pt>
                <c:pt idx="3">
                  <c:v>0.495</c:v>
                </c:pt>
                <c:pt idx="4">
                  <c:v>0.40400000000000003</c:v>
                </c:pt>
                <c:pt idx="5">
                  <c:v>0.27140807699999997</c:v>
                </c:pt>
              </c:numCache>
            </c:numRef>
          </c:yVal>
          <c:smooth val="1"/>
        </c:ser>
        <c:ser>
          <c:idx val="1"/>
          <c:order val="2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'Ex-1'!$B$4:$B$9</c:f>
              <c:numCache>
                <c:formatCode>General</c:formatCode>
                <c:ptCount val="6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120</c:v>
                </c:pt>
                <c:pt idx="5">
                  <c:v>126.9</c:v>
                </c:pt>
              </c:numCache>
            </c:numRef>
          </c:xVal>
          <c:yVal>
            <c:numRef>
              <c:f>'Ex-1'!$D$4:$D$9</c:f>
              <c:numCache>
                <c:formatCode>General</c:formatCode>
                <c:ptCount val="6"/>
                <c:pt idx="0">
                  <c:v>1.4200000000000001E-2</c:v>
                </c:pt>
                <c:pt idx="1">
                  <c:v>2.41E-2</c:v>
                </c:pt>
                <c:pt idx="2">
                  <c:v>3.85E-2</c:v>
                </c:pt>
                <c:pt idx="3">
                  <c:v>8.1000000000000003E-2</c:v>
                </c:pt>
                <c:pt idx="4">
                  <c:v>0.14649999999999999</c:v>
                </c:pt>
                <c:pt idx="5">
                  <c:v>0.27140807699999997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2440480"/>
        <c:axId val="1782434496"/>
      </c:scatterChart>
      <c:valAx>
        <c:axId val="1782440480"/>
        <c:scaling>
          <c:orientation val="minMax"/>
          <c:max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434496"/>
        <c:crosses val="autoZero"/>
        <c:crossBetween val="midCat"/>
      </c:valAx>
      <c:valAx>
        <c:axId val="17824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Density, gm/cm</a:t>
                </a:r>
                <a:r>
                  <a:rPr lang="en-US" sz="1200" b="0" i="0" baseline="30000">
                    <a:effectLst/>
                  </a:rPr>
                  <a:t>3</a:t>
                </a:r>
                <a:endParaRPr lang="en-US" sz="700">
                  <a:effectLst/>
                </a:endParaRPr>
              </a:p>
            </c:rich>
          </c:tx>
          <c:layout>
            <c:manualLayout>
              <c:xMode val="edge"/>
              <c:yMode val="edge"/>
              <c:x val="5.8608058608058608E-3"/>
              <c:y val="0.29419262781659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44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4670187184686"/>
          <c:y val="4.4176706827309238E-2"/>
          <c:w val="0.82330897260596925"/>
          <c:h val="0.7493843088890996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'Ex-2'!$C$4:$C$10</c:f>
              <c:numCache>
                <c:formatCode>General</c:formatCode>
                <c:ptCount val="7"/>
                <c:pt idx="0">
                  <c:v>26.17</c:v>
                </c:pt>
                <c:pt idx="1">
                  <c:v>25.25</c:v>
                </c:pt>
                <c:pt idx="2">
                  <c:v>24.28</c:v>
                </c:pt>
                <c:pt idx="3">
                  <c:v>23.18</c:v>
                </c:pt>
                <c:pt idx="4">
                  <c:v>21.89</c:v>
                </c:pt>
                <c:pt idx="5">
                  <c:v>20.48</c:v>
                </c:pt>
                <c:pt idx="6">
                  <c:v>10.1160096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'Ex-2'!$D$4:$D$10</c:f>
              <c:numCache>
                <c:formatCode>General</c:formatCode>
                <c:ptCount val="7"/>
                <c:pt idx="0">
                  <c:v>0.14430000000000001</c:v>
                </c:pt>
                <c:pt idx="1">
                  <c:v>0.2747</c:v>
                </c:pt>
                <c:pt idx="2">
                  <c:v>0.47660000000000002</c:v>
                </c:pt>
                <c:pt idx="3">
                  <c:v>0.77439999999999998</c:v>
                </c:pt>
                <c:pt idx="4">
                  <c:v>1.202</c:v>
                </c:pt>
                <c:pt idx="5">
                  <c:v>1.81</c:v>
                </c:pt>
                <c:pt idx="6">
                  <c:v>10.1160096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'Ex-2'!$B$4:$B$10</c:f>
              <c:numCache>
                <c:formatCode>General</c:formatCode>
                <c:ptCount val="7"/>
                <c:pt idx="0">
                  <c:v>-253</c:v>
                </c:pt>
                <c:pt idx="1">
                  <c:v>-235</c:v>
                </c:pt>
                <c:pt idx="2">
                  <c:v>-217</c:v>
                </c:pt>
                <c:pt idx="3">
                  <c:v>-199</c:v>
                </c:pt>
                <c:pt idx="4">
                  <c:v>-181</c:v>
                </c:pt>
                <c:pt idx="5">
                  <c:v>-163</c:v>
                </c:pt>
                <c:pt idx="6">
                  <c:v>-116.7</c:v>
                </c:pt>
              </c:numCache>
            </c:numRef>
          </c:xVal>
          <c:yVal>
            <c:numRef>
              <c:f>'Ex-2'!$E$4:$E$10</c:f>
              <c:numCache>
                <c:formatCode>General</c:formatCode>
                <c:ptCount val="7"/>
                <c:pt idx="0">
                  <c:v>13.157150000000001</c:v>
                </c:pt>
                <c:pt idx="1">
                  <c:v>12.76235</c:v>
                </c:pt>
                <c:pt idx="2">
                  <c:v>12.378300000000001</c:v>
                </c:pt>
                <c:pt idx="3">
                  <c:v>11.9772</c:v>
                </c:pt>
                <c:pt idx="4">
                  <c:v>11.545999999999999</c:v>
                </c:pt>
                <c:pt idx="5">
                  <c:v>11.145</c:v>
                </c:pt>
                <c:pt idx="6">
                  <c:v>10.1160096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2441568"/>
        <c:axId val="1782433952"/>
      </c:scatterChart>
      <c:valAx>
        <c:axId val="1782441568"/>
        <c:scaling>
          <c:orientation val="minMax"/>
          <c:max val="-1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Temperature, F</a:t>
                </a:r>
              </a:p>
            </c:rich>
          </c:tx>
          <c:layout>
            <c:manualLayout>
              <c:xMode val="edge"/>
              <c:yMode val="edge"/>
              <c:x val="0.49582389027718843"/>
              <c:y val="0.890742813774784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433952"/>
        <c:crosses val="autoZero"/>
        <c:crossBetween val="midCat"/>
      </c:valAx>
      <c:valAx>
        <c:axId val="17824339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Density, lb/ft</a:t>
                </a:r>
                <a:r>
                  <a:rPr lang="en-US" baseline="30000"/>
                  <a:t>3</a:t>
                </a:r>
              </a:p>
            </c:rich>
          </c:tx>
          <c:layout>
            <c:manualLayout>
              <c:xMode val="edge"/>
              <c:yMode val="edge"/>
              <c:x val="1.5082956259426848E-2"/>
              <c:y val="0.338559507533398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441568"/>
        <c:crossesAt val="-27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14</xdr:row>
      <xdr:rowOff>180974</xdr:rowOff>
    </xdr:from>
    <xdr:to>
      <xdr:col>7</xdr:col>
      <xdr:colOff>523874</xdr:colOff>
      <xdr:row>28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200025</xdr:colOff>
      <xdr:row>1</xdr:row>
      <xdr:rowOff>38100</xdr:rowOff>
    </xdr:from>
    <xdr:to>
      <xdr:col>15</xdr:col>
      <xdr:colOff>47625</xdr:colOff>
      <xdr:row>7</xdr:row>
      <xdr:rowOff>112395</xdr:rowOff>
    </xdr:to>
    <xdr:pic>
      <xdr:nvPicPr>
        <xdr:cNvPr id="4" name="Picture 3" descr="H:\2015-2016_First term\PGE362\tut-8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228600"/>
          <a:ext cx="5943600" cy="1274445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 editAs="oneCell">
    <xdr:from>
      <xdr:col>5</xdr:col>
      <xdr:colOff>200025</xdr:colOff>
      <xdr:row>7</xdr:row>
      <xdr:rowOff>180975</xdr:rowOff>
    </xdr:from>
    <xdr:to>
      <xdr:col>15</xdr:col>
      <xdr:colOff>57150</xdr:colOff>
      <xdr:row>12</xdr:row>
      <xdr:rowOff>152400</xdr:rowOff>
    </xdr:to>
    <xdr:pic>
      <xdr:nvPicPr>
        <xdr:cNvPr id="5" name="Picture 4" descr="H:\2015-2016_First term\PGE362\tut-8-1-b.JPG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1533525"/>
          <a:ext cx="5953125" cy="981075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8</xdr:col>
      <xdr:colOff>228600</xdr:colOff>
      <xdr:row>14</xdr:row>
      <xdr:rowOff>95250</xdr:rowOff>
    </xdr:from>
    <xdr:to>
      <xdr:col>13</xdr:col>
      <xdr:colOff>19050</xdr:colOff>
      <xdr:row>25</xdr:row>
      <xdr:rowOff>28575</xdr:rowOff>
    </xdr:to>
    <xdr:pic>
      <xdr:nvPicPr>
        <xdr:cNvPr id="6" name="Picture 5" descr="Capture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2790825"/>
          <a:ext cx="2838450" cy="202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5</xdr:row>
      <xdr:rowOff>180975</xdr:rowOff>
    </xdr:from>
    <xdr:to>
      <xdr:col>13</xdr:col>
      <xdr:colOff>571499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</xdr:row>
      <xdr:rowOff>0</xdr:rowOff>
    </xdr:from>
    <xdr:to>
      <xdr:col>16</xdr:col>
      <xdr:colOff>95250</xdr:colOff>
      <xdr:row>4</xdr:row>
      <xdr:rowOff>171450</xdr:rowOff>
    </xdr:to>
    <xdr:pic>
      <xdr:nvPicPr>
        <xdr:cNvPr id="4" name="Picture 3" descr="H:\2015-2016_First term\PGE362\tut-8-2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90500"/>
          <a:ext cx="6191250" cy="800100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O15" sqref="O15"/>
    </sheetView>
  </sheetViews>
  <sheetFormatPr defaultRowHeight="15" x14ac:dyDescent="0.25"/>
  <cols>
    <col min="1" max="1" width="4.42578125" style="1" customWidth="1"/>
    <col min="2" max="4" width="9.140625" style="1"/>
  </cols>
  <sheetData>
    <row r="2" spans="2:5" ht="15.75" thickBot="1" x14ac:dyDescent="0.3"/>
    <row r="3" spans="2:5" ht="18.75" thickBot="1" x14ac:dyDescent="0.3">
      <c r="B3" s="8" t="s">
        <v>0</v>
      </c>
      <c r="C3" s="9" t="s">
        <v>4</v>
      </c>
      <c r="D3" s="9" t="s">
        <v>3</v>
      </c>
      <c r="E3" s="9" t="s">
        <v>5</v>
      </c>
    </row>
    <row r="4" spans="2:5" x14ac:dyDescent="0.25">
      <c r="B4" s="5">
        <v>30</v>
      </c>
      <c r="C4" s="6">
        <v>0.64549999999999996</v>
      </c>
      <c r="D4" s="6">
        <v>1.4200000000000001E-2</v>
      </c>
      <c r="E4" s="7">
        <f>(C4+D4)/2</f>
        <v>0.32984999999999998</v>
      </c>
    </row>
    <row r="5" spans="2:5" x14ac:dyDescent="0.25">
      <c r="B5" s="3">
        <v>50</v>
      </c>
      <c r="C5" s="2">
        <v>0.61160000000000003</v>
      </c>
      <c r="D5" s="2">
        <v>2.41E-2</v>
      </c>
      <c r="E5" s="4">
        <f t="shared" ref="E5:E8" si="0">(C5+D5)/2</f>
        <v>0.31785000000000002</v>
      </c>
    </row>
    <row r="6" spans="2:5" x14ac:dyDescent="0.25">
      <c r="B6" s="3">
        <v>70</v>
      </c>
      <c r="C6" s="2">
        <v>0.57350000000000001</v>
      </c>
      <c r="D6" s="2">
        <v>3.85E-2</v>
      </c>
      <c r="E6" s="4">
        <f t="shared" si="0"/>
        <v>0.30599999999999999</v>
      </c>
    </row>
    <row r="7" spans="2:5" x14ac:dyDescent="0.25">
      <c r="B7" s="3">
        <v>100</v>
      </c>
      <c r="C7" s="2">
        <v>0.495</v>
      </c>
      <c r="D7" s="2">
        <v>8.1000000000000003E-2</v>
      </c>
      <c r="E7" s="4">
        <f t="shared" si="0"/>
        <v>0.28799999999999998</v>
      </c>
    </row>
    <row r="8" spans="2:5" x14ac:dyDescent="0.25">
      <c r="B8" s="3">
        <v>120</v>
      </c>
      <c r="C8" s="2">
        <v>0.40400000000000003</v>
      </c>
      <c r="D8" s="2">
        <v>0.14649999999999999</v>
      </c>
      <c r="E8" s="4">
        <f t="shared" si="0"/>
        <v>0.27524999999999999</v>
      </c>
    </row>
    <row r="9" spans="2:5" ht="15.75" thickBot="1" x14ac:dyDescent="0.3">
      <c r="B9" s="10">
        <v>126.9</v>
      </c>
      <c r="C9" s="11">
        <f>C12</f>
        <v>0.27140807699999997</v>
      </c>
      <c r="D9" s="11">
        <f>C12</f>
        <v>0.27140807699999997</v>
      </c>
      <c r="E9" s="12">
        <f>C12</f>
        <v>0.27140807699999997</v>
      </c>
    </row>
    <row r="11" spans="2:5" ht="15.75" thickBot="1" x14ac:dyDescent="0.3"/>
    <row r="12" spans="2:5" ht="18" x14ac:dyDescent="0.25">
      <c r="B12" s="17" t="s">
        <v>1</v>
      </c>
      <c r="C12" s="13">
        <f>-0.00060457 *126.9+0.34812801</f>
        <v>0.27140807699999997</v>
      </c>
    </row>
    <row r="13" spans="2:5" ht="18.75" thickBot="1" x14ac:dyDescent="0.3">
      <c r="B13" s="18" t="s">
        <v>2</v>
      </c>
      <c r="C13" s="14">
        <f>50/C12</f>
        <v>184.22443632729474</v>
      </c>
    </row>
    <row r="15" spans="2:5" x14ac:dyDescent="0.25">
      <c r="B1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E20" sqref="E20"/>
    </sheetView>
  </sheetViews>
  <sheetFormatPr defaultRowHeight="15" x14ac:dyDescent="0.25"/>
  <cols>
    <col min="2" max="5" width="9.140625" style="1"/>
  </cols>
  <sheetData>
    <row r="2" spans="2:5" ht="15.75" thickBot="1" x14ac:dyDescent="0.3"/>
    <row r="3" spans="2:5" ht="18.75" thickBot="1" x14ac:dyDescent="0.3">
      <c r="B3" s="8" t="s">
        <v>0</v>
      </c>
      <c r="C3" s="9" t="s">
        <v>4</v>
      </c>
      <c r="D3" s="9" t="s">
        <v>3</v>
      </c>
      <c r="E3" s="9" t="s">
        <v>5</v>
      </c>
    </row>
    <row r="4" spans="2:5" x14ac:dyDescent="0.25">
      <c r="B4" s="5">
        <v>-253</v>
      </c>
      <c r="C4" s="6">
        <v>26.17</v>
      </c>
      <c r="D4" s="6">
        <v>0.14430000000000001</v>
      </c>
      <c r="E4" s="7">
        <f>(C4+D4)/2</f>
        <v>13.157150000000001</v>
      </c>
    </row>
    <row r="5" spans="2:5" x14ac:dyDescent="0.25">
      <c r="B5" s="3">
        <v>-235</v>
      </c>
      <c r="C5" s="2">
        <v>25.25</v>
      </c>
      <c r="D5" s="2">
        <v>0.2747</v>
      </c>
      <c r="E5" s="4">
        <f>(C5+D5)/2</f>
        <v>12.76235</v>
      </c>
    </row>
    <row r="6" spans="2:5" x14ac:dyDescent="0.25">
      <c r="B6" s="3">
        <v>-217</v>
      </c>
      <c r="C6" s="2">
        <v>24.28</v>
      </c>
      <c r="D6" s="2">
        <v>0.47660000000000002</v>
      </c>
      <c r="E6" s="4">
        <f t="shared" ref="E6:E7" si="0">(C6+D6)/2</f>
        <v>12.378300000000001</v>
      </c>
    </row>
    <row r="7" spans="2:5" x14ac:dyDescent="0.25">
      <c r="B7" s="3">
        <v>-199</v>
      </c>
      <c r="C7" s="2">
        <v>23.18</v>
      </c>
      <c r="D7" s="2">
        <v>0.77439999999999998</v>
      </c>
      <c r="E7" s="4">
        <f t="shared" si="0"/>
        <v>11.9772</v>
      </c>
    </row>
    <row r="8" spans="2:5" x14ac:dyDescent="0.25">
      <c r="B8" s="3">
        <v>-181</v>
      </c>
      <c r="C8" s="2">
        <v>21.89</v>
      </c>
      <c r="D8" s="2">
        <v>1.202</v>
      </c>
      <c r="E8" s="4">
        <f>(C8+D8)/2</f>
        <v>11.545999999999999</v>
      </c>
    </row>
    <row r="9" spans="2:5" x14ac:dyDescent="0.25">
      <c r="B9" s="3">
        <v>-163</v>
      </c>
      <c r="C9" s="2">
        <v>20.48</v>
      </c>
      <c r="D9" s="2">
        <v>1.81</v>
      </c>
      <c r="E9" s="4">
        <f>(C9+D9)/2</f>
        <v>11.145</v>
      </c>
    </row>
    <row r="10" spans="2:5" ht="15.75" thickBot="1" x14ac:dyDescent="0.3">
      <c r="B10" s="10">
        <v>-116.7</v>
      </c>
      <c r="C10" s="11">
        <f>C14</f>
        <v>10.1160096</v>
      </c>
      <c r="D10" s="11">
        <f>C14</f>
        <v>10.1160096</v>
      </c>
      <c r="E10" s="12">
        <f>C14</f>
        <v>10.1160096</v>
      </c>
    </row>
    <row r="13" spans="2:5" ht="15.75" thickBot="1" x14ac:dyDescent="0.3"/>
    <row r="14" spans="2:5" ht="18" x14ac:dyDescent="0.25">
      <c r="B14" s="19" t="s">
        <v>1</v>
      </c>
      <c r="C14" s="15">
        <f>-0.022398 *B10+7.502163</f>
        <v>10.1160096</v>
      </c>
    </row>
    <row r="15" spans="2:5" ht="18.75" thickBot="1" x14ac:dyDescent="0.3">
      <c r="B15" s="20" t="s">
        <v>2</v>
      </c>
      <c r="C15" s="16">
        <f>16/C14</f>
        <v>1.5816513262304535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Ex-1</vt:lpstr>
      <vt:lpstr>Ex-2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2016-03-09T18:54:34Z</dcterms:modified>
</cp:coreProperties>
</file>