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Texas" sheetId="1" r:id="rId1"/>
    <sheet name="Madinah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H9" i="3"/>
  <c r="G9" s="1"/>
  <c r="D9"/>
  <c r="C9" s="1"/>
  <c r="J14"/>
  <c r="H8"/>
  <c r="G8" s="1"/>
  <c r="D8"/>
  <c r="C8" s="1"/>
  <c r="F9" i="2"/>
  <c r="F8"/>
  <c r="J9"/>
  <c r="J8"/>
  <c r="I9"/>
  <c r="H9" s="1"/>
  <c r="G9" s="1"/>
  <c r="I8"/>
  <c r="E9"/>
  <c r="D9" s="1"/>
  <c r="C9" s="1"/>
  <c r="J17" i="1"/>
  <c r="J16"/>
  <c r="J15"/>
  <c r="J14"/>
  <c r="D11"/>
  <c r="H11"/>
  <c r="D9"/>
  <c r="H9"/>
  <c r="C11"/>
  <c r="G11"/>
  <c r="C9"/>
  <c r="G9"/>
  <c r="J13" i="3" l="1"/>
  <c r="J12"/>
  <c r="E8" i="2"/>
  <c r="J14" s="1"/>
  <c r="H8"/>
  <c r="G8" s="1"/>
  <c r="J12"/>
  <c r="J15" i="3" l="1"/>
  <c r="D8" i="2"/>
  <c r="C8" s="1"/>
  <c r="J13"/>
  <c r="J15"/>
</calcChain>
</file>

<file path=xl/sharedStrings.xml><?xml version="1.0" encoding="utf-8"?>
<sst xmlns="http://schemas.openxmlformats.org/spreadsheetml/2006/main" count="48" uniqueCount="15">
  <si>
    <t>Total industries</t>
  </si>
  <si>
    <t>**********</t>
  </si>
  <si>
    <t>change</t>
  </si>
  <si>
    <t>""</t>
  </si>
  <si>
    <t>"</t>
  </si>
  <si>
    <t xml:space="preserve">NS =  </t>
  </si>
  <si>
    <t xml:space="preserve">IM =  </t>
  </si>
  <si>
    <t xml:space="preserve">RS =  </t>
  </si>
  <si>
    <r>
      <t>Electronics (</t>
    </r>
    <r>
      <rPr>
        <sz val="12"/>
        <color theme="1"/>
        <rFont val="Monotype Corsiva"/>
        <family val="4"/>
      </rPr>
      <t>i</t>
    </r>
    <r>
      <rPr>
        <b/>
        <sz val="11"/>
        <color theme="1"/>
        <rFont val="Calibri"/>
        <family val="2"/>
        <scheme val="minor"/>
      </rPr>
      <t>)</t>
    </r>
  </si>
  <si>
    <r>
      <t>1997 (</t>
    </r>
    <r>
      <rPr>
        <sz val="12"/>
        <color rgb="FF000000"/>
        <rFont val="Monotype Corsiva"/>
        <family val="4"/>
      </rPr>
      <t>t</t>
    </r>
    <r>
      <rPr>
        <b/>
        <sz val="10"/>
        <color rgb="FF000000"/>
        <rFont val="Arial"/>
        <family val="2"/>
      </rPr>
      <t>)</t>
    </r>
  </si>
  <si>
    <r>
      <t>2000 (</t>
    </r>
    <r>
      <rPr>
        <sz val="12"/>
        <color rgb="FF000000"/>
        <rFont val="Monotype Corsiva"/>
        <family val="4"/>
      </rPr>
      <t>t+1</t>
    </r>
    <r>
      <rPr>
        <b/>
        <sz val="10"/>
        <color rgb="FF000000"/>
        <rFont val="Arial"/>
        <family val="2"/>
      </rPr>
      <t>)</t>
    </r>
  </si>
  <si>
    <r>
      <t>Regional Level (</t>
    </r>
    <r>
      <rPr>
        <sz val="14"/>
        <color theme="1"/>
        <rFont val="Monotype Corsiva"/>
        <family val="4"/>
      </rPr>
      <t>e</t>
    </r>
    <r>
      <rPr>
        <b/>
        <sz val="11"/>
        <color theme="1"/>
        <rFont val="Calibri"/>
        <family val="2"/>
        <scheme val="minor"/>
      </rPr>
      <t>)</t>
    </r>
  </si>
  <si>
    <r>
      <t>National Level (</t>
    </r>
    <r>
      <rPr>
        <sz val="14"/>
        <color theme="1"/>
        <rFont val="Monotype Corsiva"/>
        <family val="4"/>
      </rPr>
      <t>E</t>
    </r>
    <r>
      <rPr>
        <b/>
        <sz val="11"/>
        <color theme="1"/>
        <rFont val="Calibri"/>
        <family val="2"/>
        <scheme val="minor"/>
      </rPr>
      <t>)</t>
    </r>
  </si>
  <si>
    <t xml:space="preserve">(Total) SS =   </t>
  </si>
  <si>
    <t>Agriculture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</si>
</sst>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Monotype Corsiva"/>
      <family val="4"/>
    </font>
    <font>
      <sz val="14"/>
      <color theme="1"/>
      <name val="Monotype Corsiva"/>
      <family val="4"/>
    </font>
    <font>
      <sz val="12"/>
      <color rgb="FF000000"/>
      <name val="Monotype Corsiva"/>
      <family val="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right" vertical="center"/>
    </xf>
    <xf numFmtId="3" fontId="0" fillId="3" borderId="10" xfId="0" applyNumberFormat="1" applyFill="1" applyBorder="1" applyAlignment="1">
      <alignment vertical="center"/>
    </xf>
    <xf numFmtId="3" fontId="0" fillId="3" borderId="16" xfId="0" applyNumberFormat="1" applyFill="1" applyBorder="1" applyAlignment="1">
      <alignment vertical="center"/>
    </xf>
    <xf numFmtId="3" fontId="0" fillId="3" borderId="6" xfId="0" applyNumberFormat="1" applyFill="1" applyBorder="1" applyAlignment="1">
      <alignment vertical="center"/>
    </xf>
    <xf numFmtId="0" fontId="1" fillId="3" borderId="12" xfId="0" applyFont="1" applyFill="1" applyBorder="1" applyAlignment="1">
      <alignment horizontal="right" vertical="center"/>
    </xf>
    <xf numFmtId="0" fontId="3" fillId="4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3" fontId="1" fillId="3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 indent="1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ourses/Regional%20Planning/Exams/Calculatio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Exam"/>
    </sheetNames>
    <sheetDataSet>
      <sheetData sheetId="0">
        <row r="8">
          <cell r="Q8">
            <v>260646.67199999999</v>
          </cell>
          <cell r="R8">
            <v>257048</v>
          </cell>
          <cell r="S8">
            <v>23714.46</v>
          </cell>
          <cell r="T8">
            <v>22330</v>
          </cell>
        </row>
        <row r="9">
          <cell r="Q9">
            <v>4106568.5120000001</v>
          </cell>
          <cell r="R9">
            <v>4139686</v>
          </cell>
          <cell r="S9">
            <v>258200.96599999999</v>
          </cell>
          <cell r="T9">
            <v>256661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K17"/>
  <sheetViews>
    <sheetView rightToLeft="1" workbookViewId="0">
      <selection activeCell="B5" sqref="B5"/>
    </sheetView>
  </sheetViews>
  <sheetFormatPr defaultRowHeight="15"/>
  <cols>
    <col min="1" max="2" width="9.140625" style="1"/>
    <col min="3" max="3" width="7.7109375" style="1" customWidth="1"/>
    <col min="4" max="4" width="10.140625" style="1" customWidth="1"/>
    <col min="5" max="6" width="10.140625" style="1" bestFit="1" customWidth="1"/>
    <col min="7" max="7" width="7.7109375" style="1" customWidth="1"/>
    <col min="8" max="8" width="9.140625" style="1" customWidth="1"/>
    <col min="9" max="9" width="10.7109375" style="1" customWidth="1"/>
    <col min="10" max="10" width="9.140625" style="1"/>
    <col min="11" max="11" width="14.85546875" style="1" bestFit="1" customWidth="1"/>
    <col min="12" max="16384" width="9.140625" style="1"/>
  </cols>
  <sheetData>
    <row r="5" spans="3:11" ht="15.75" thickBot="1"/>
    <row r="6" spans="3:11" ht="24.95" customHeight="1" thickBot="1">
      <c r="C6" s="37" t="s">
        <v>12</v>
      </c>
      <c r="D6" s="38"/>
      <c r="E6" s="38"/>
      <c r="F6" s="38"/>
      <c r="G6" s="34" t="s">
        <v>11</v>
      </c>
      <c r="H6" s="35"/>
      <c r="I6" s="35"/>
      <c r="J6" s="36"/>
      <c r="K6" s="2"/>
    </row>
    <row r="7" spans="3:11" ht="20.100000000000001" customHeight="1" thickTop="1" thickBot="1">
      <c r="C7" s="41" t="s">
        <v>2</v>
      </c>
      <c r="D7" s="42"/>
      <c r="E7" s="20" t="s">
        <v>10</v>
      </c>
      <c r="F7" s="23" t="s">
        <v>9</v>
      </c>
      <c r="G7" s="39" t="s">
        <v>2</v>
      </c>
      <c r="H7" s="40"/>
      <c r="I7" s="21" t="s">
        <v>10</v>
      </c>
      <c r="J7" s="22" t="s">
        <v>9</v>
      </c>
      <c r="K7" s="3"/>
    </row>
    <row r="8" spans="3:11">
      <c r="C8" s="24" t="s">
        <v>4</v>
      </c>
      <c r="D8" s="25"/>
      <c r="E8" s="5" t="s">
        <v>3</v>
      </c>
      <c r="F8" s="4" t="s">
        <v>3</v>
      </c>
      <c r="G8" s="24" t="s">
        <v>4</v>
      </c>
      <c r="H8" s="25"/>
      <c r="I8" s="5" t="s">
        <v>3</v>
      </c>
      <c r="J8" s="6" t="s">
        <v>3</v>
      </c>
      <c r="K8" s="7" t="s">
        <v>1</v>
      </c>
    </row>
    <row r="9" spans="3:11" ht="20.100000000000001" customHeight="1">
      <c r="C9" s="26">
        <f>(E9-F9)/F9</f>
        <v>1.3168615194911007E-2</v>
      </c>
      <c r="D9" s="30">
        <f>E9-F9</f>
        <v>22256</v>
      </c>
      <c r="E9" s="13">
        <v>1712335</v>
      </c>
      <c r="F9" s="12">
        <v>1690079</v>
      </c>
      <c r="G9" s="26">
        <f>(I9-J9)/J9</f>
        <v>8.3126344107354005E-2</v>
      </c>
      <c r="H9" s="30">
        <f>I9-J9</f>
        <v>10475</v>
      </c>
      <c r="I9" s="13">
        <v>136488</v>
      </c>
      <c r="J9" s="14">
        <v>126013</v>
      </c>
      <c r="K9" s="15" t="s">
        <v>8</v>
      </c>
    </row>
    <row r="10" spans="3:11">
      <c r="C10" s="27" t="s">
        <v>4</v>
      </c>
      <c r="D10" s="28"/>
      <c r="E10" s="9" t="s">
        <v>3</v>
      </c>
      <c r="F10" s="8" t="s">
        <v>3</v>
      </c>
      <c r="G10" s="27" t="s">
        <v>4</v>
      </c>
      <c r="H10" s="28"/>
      <c r="I10" s="9" t="s">
        <v>3</v>
      </c>
      <c r="J10" s="10" t="s">
        <v>3</v>
      </c>
      <c r="K10" s="11" t="s">
        <v>1</v>
      </c>
    </row>
    <row r="11" spans="3:11" ht="35.1" customHeight="1" thickBot="1">
      <c r="C11" s="29">
        <f>(E11-F11)/F11</f>
        <v>-1.2554927539953284E-2</v>
      </c>
      <c r="D11" s="31">
        <f>E11-F11</f>
        <v>-234204</v>
      </c>
      <c r="E11" s="17">
        <v>18420145</v>
      </c>
      <c r="F11" s="16">
        <v>18654349</v>
      </c>
      <c r="G11" s="29">
        <f>(I11-J11)/J11</f>
        <v>4.4695514128233471E-3</v>
      </c>
      <c r="H11" s="31">
        <f>I11-J11</f>
        <v>4820</v>
      </c>
      <c r="I11" s="17">
        <v>1083228</v>
      </c>
      <c r="J11" s="18">
        <v>1078408</v>
      </c>
      <c r="K11" s="19" t="s">
        <v>0</v>
      </c>
    </row>
    <row r="14" spans="3:11">
      <c r="J14" s="33">
        <f>J9*((E11/F11)-1)</f>
        <v>-1582.084084092128</v>
      </c>
      <c r="K14" s="32" t="s">
        <v>5</v>
      </c>
    </row>
    <row r="15" spans="3:11">
      <c r="J15" s="33">
        <f>J9*((E9/F9)-(E11/F11))</f>
        <v>3241.500790648458</v>
      </c>
      <c r="K15" s="32" t="s">
        <v>6</v>
      </c>
    </row>
    <row r="16" spans="3:11">
      <c r="J16" s="33">
        <f>J9*((I9/J9)-(E9/F9))</f>
        <v>8815.5832934436658</v>
      </c>
      <c r="K16" s="32" t="s">
        <v>7</v>
      </c>
    </row>
    <row r="17" spans="10:11">
      <c r="J17" s="33">
        <f>SUM(J14:J16)</f>
        <v>10474.999999999996</v>
      </c>
      <c r="K17" s="32" t="s">
        <v>13</v>
      </c>
    </row>
  </sheetData>
  <mergeCells count="4">
    <mergeCell ref="G6:J6"/>
    <mergeCell ref="C6:F6"/>
    <mergeCell ref="G7:H7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K15"/>
  <sheetViews>
    <sheetView rightToLeft="1" tabSelected="1" workbookViewId="0">
      <selection activeCell="F13" sqref="F13"/>
    </sheetView>
  </sheetViews>
  <sheetFormatPr defaultRowHeight="15"/>
  <cols>
    <col min="1" max="2" width="9.140625" style="1"/>
    <col min="3" max="3" width="7.7109375" style="1" customWidth="1"/>
    <col min="4" max="4" width="10.140625" style="1" customWidth="1"/>
    <col min="5" max="6" width="10.140625" style="1" bestFit="1" customWidth="1"/>
    <col min="7" max="7" width="7.7109375" style="1" customWidth="1"/>
    <col min="8" max="8" width="9.140625" style="1" customWidth="1"/>
    <col min="9" max="9" width="10.7109375" style="1" customWidth="1"/>
    <col min="10" max="10" width="9.140625" style="1"/>
    <col min="11" max="11" width="14.85546875" style="1" bestFit="1" customWidth="1"/>
    <col min="12" max="16384" width="9.140625" style="1"/>
  </cols>
  <sheetData>
    <row r="5" spans="3:11" ht="15.75" thickBot="1"/>
    <row r="6" spans="3:11" ht="24.95" customHeight="1" thickBot="1">
      <c r="C6" s="37" t="s">
        <v>12</v>
      </c>
      <c r="D6" s="38"/>
      <c r="E6" s="38"/>
      <c r="F6" s="38"/>
      <c r="G6" s="34" t="s">
        <v>11</v>
      </c>
      <c r="H6" s="35"/>
      <c r="I6" s="35"/>
      <c r="J6" s="36"/>
      <c r="K6" s="2"/>
    </row>
    <row r="7" spans="3:11" ht="20.100000000000001" customHeight="1" thickTop="1" thickBot="1">
      <c r="C7" s="41" t="s">
        <v>2</v>
      </c>
      <c r="D7" s="42"/>
      <c r="E7" s="20">
        <v>2013</v>
      </c>
      <c r="F7" s="23">
        <v>2008</v>
      </c>
      <c r="G7" s="39" t="s">
        <v>2</v>
      </c>
      <c r="H7" s="40"/>
      <c r="I7" s="21">
        <v>2013</v>
      </c>
      <c r="J7" s="22">
        <v>2008</v>
      </c>
      <c r="K7" s="3"/>
    </row>
    <row r="8" spans="3:11" ht="20.100000000000001" customHeight="1">
      <c r="C8" s="26">
        <f>D8/F8</f>
        <v>1.3999999999999967E-2</v>
      </c>
      <c r="D8" s="30">
        <f>E8-F8</f>
        <v>3598.6719999999914</v>
      </c>
      <c r="E8" s="13">
        <f>[1]Sheet1!$Q$8</f>
        <v>260646.67199999999</v>
      </c>
      <c r="F8" s="12">
        <f>[1]Sheet1!$R$8</f>
        <v>257048</v>
      </c>
      <c r="G8" s="26">
        <f>H8/J8</f>
        <v>6.1999999999999958E-2</v>
      </c>
      <c r="H8" s="30">
        <f>I8-J8</f>
        <v>1384.4599999999991</v>
      </c>
      <c r="I8" s="13">
        <f>[1]Sheet1!$S$8</f>
        <v>23714.46</v>
      </c>
      <c r="J8" s="14">
        <f>[1]Sheet1!$T$8</f>
        <v>22330</v>
      </c>
      <c r="K8" s="15" t="s">
        <v>14</v>
      </c>
    </row>
    <row r="9" spans="3:11" ht="35.1" customHeight="1" thickBot="1">
      <c r="C9" s="29">
        <f>D9/F9</f>
        <v>-7.9999999999999741E-3</v>
      </c>
      <c r="D9" s="31">
        <f>E9-F9</f>
        <v>-33117.487999999896</v>
      </c>
      <c r="E9" s="17">
        <f>[1]Sheet1!$Q$9</f>
        <v>4106568.5120000001</v>
      </c>
      <c r="F9" s="16">
        <f>[1]Sheet1!$R$9</f>
        <v>4139686</v>
      </c>
      <c r="G9" s="29">
        <f>H9/J9</f>
        <v>5.9999999999999446E-3</v>
      </c>
      <c r="H9" s="31">
        <f>I9-J9</f>
        <v>1539.9659999999858</v>
      </c>
      <c r="I9" s="17">
        <f>[1]Sheet1!$S$9</f>
        <v>258200.96599999999</v>
      </c>
      <c r="J9" s="18">
        <f>[1]Sheet1!$T$9</f>
        <v>256661</v>
      </c>
      <c r="K9" s="19" t="s">
        <v>0</v>
      </c>
    </row>
    <row r="12" spans="3:11">
      <c r="J12" s="33">
        <f>J8*((E9/F9)-1)</f>
        <v>-178.64000000000016</v>
      </c>
      <c r="K12" s="32" t="s">
        <v>5</v>
      </c>
    </row>
    <row r="13" spans="3:11">
      <c r="J13" s="33">
        <f>J8*((E8/F8)-(E9/F9))</f>
        <v>491.26000000000045</v>
      </c>
      <c r="K13" s="32" t="s">
        <v>6</v>
      </c>
    </row>
    <row r="14" spans="3:11">
      <c r="J14" s="33">
        <f>J8*((I8/J8)-(E8/F8))</f>
        <v>1071.8400000000011</v>
      </c>
      <c r="K14" s="32" t="s">
        <v>7</v>
      </c>
    </row>
    <row r="15" spans="3:11">
      <c r="J15" s="33">
        <f>SUM(J12:J14)</f>
        <v>1384.4600000000014</v>
      </c>
      <c r="K15" s="32" t="s">
        <v>13</v>
      </c>
    </row>
  </sheetData>
  <mergeCells count="4">
    <mergeCell ref="C6:F6"/>
    <mergeCell ref="G6:J6"/>
    <mergeCell ref="C7:D7"/>
    <mergeCell ref="G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5:K15"/>
  <sheetViews>
    <sheetView rightToLeft="1" workbookViewId="0">
      <selection activeCell="K12" sqref="J12:K15"/>
    </sheetView>
  </sheetViews>
  <sheetFormatPr defaultRowHeight="15"/>
  <cols>
    <col min="1" max="2" width="9.140625" style="1"/>
    <col min="3" max="3" width="7.7109375" style="1" customWidth="1"/>
    <col min="4" max="4" width="10.140625" style="1" customWidth="1"/>
    <col min="5" max="6" width="10.140625" style="1" bestFit="1" customWidth="1"/>
    <col min="7" max="7" width="7.7109375" style="1" customWidth="1"/>
    <col min="8" max="8" width="9.140625" style="1" customWidth="1"/>
    <col min="9" max="9" width="10.7109375" style="1" customWidth="1"/>
    <col min="10" max="10" width="9.140625" style="1"/>
    <col min="11" max="11" width="14.85546875" style="1" bestFit="1" customWidth="1"/>
    <col min="12" max="16384" width="9.140625" style="1"/>
  </cols>
  <sheetData>
    <row r="5" spans="3:11" ht="15.75" thickBot="1"/>
    <row r="6" spans="3:11" ht="24.95" customHeight="1" thickBot="1">
      <c r="C6" s="37" t="s">
        <v>12</v>
      </c>
      <c r="D6" s="38"/>
      <c r="E6" s="38"/>
      <c r="F6" s="38"/>
      <c r="G6" s="34" t="s">
        <v>11</v>
      </c>
      <c r="H6" s="35"/>
      <c r="I6" s="35"/>
      <c r="J6" s="36"/>
      <c r="K6" s="2"/>
    </row>
    <row r="7" spans="3:11" ht="20.100000000000001" customHeight="1" thickTop="1" thickBot="1">
      <c r="C7" s="41" t="s">
        <v>2</v>
      </c>
      <c r="D7" s="42"/>
      <c r="E7" s="20">
        <v>2013</v>
      </c>
      <c r="F7" s="23">
        <v>2008</v>
      </c>
      <c r="G7" s="39" t="s">
        <v>2</v>
      </c>
      <c r="H7" s="40"/>
      <c r="I7" s="21">
        <v>2013</v>
      </c>
      <c r="J7" s="22">
        <v>2008</v>
      </c>
      <c r="K7" s="3"/>
    </row>
    <row r="8" spans="3:11" ht="20.100000000000001" customHeight="1">
      <c r="C8" s="26">
        <f>D8/F8</f>
        <v>1.3999999999999967E-2</v>
      </c>
      <c r="D8" s="30">
        <f>E8-F8</f>
        <v>3598.6719999999914</v>
      </c>
      <c r="E8" s="13">
        <v>260646.67199999999</v>
      </c>
      <c r="F8" s="12">
        <v>257048</v>
      </c>
      <c r="G8" s="26">
        <f>H8/J8</f>
        <v>6.1999999999999958E-2</v>
      </c>
      <c r="H8" s="30">
        <f>I8-J8</f>
        <v>1384.4599999999991</v>
      </c>
      <c r="I8" s="13">
        <v>23714.46</v>
      </c>
      <c r="J8" s="14">
        <v>22330</v>
      </c>
      <c r="K8" s="15" t="s">
        <v>14</v>
      </c>
    </row>
    <row r="9" spans="3:11" ht="35.1" customHeight="1" thickBot="1">
      <c r="C9" s="29">
        <f>D9/F9</f>
        <v>-7.9999999999999741E-3</v>
      </c>
      <c r="D9" s="31">
        <f>E9-F9</f>
        <v>-33117.487999999896</v>
      </c>
      <c r="E9" s="17">
        <v>4106568.5120000001</v>
      </c>
      <c r="F9" s="16">
        <v>4139686</v>
      </c>
      <c r="G9" s="29">
        <f>H9/J9</f>
        <v>5.9999999999999446E-3</v>
      </c>
      <c r="H9" s="31">
        <f>I9-J9</f>
        <v>1539.9659999999858</v>
      </c>
      <c r="I9" s="17">
        <v>258200.96599999999</v>
      </c>
      <c r="J9" s="18">
        <v>256661</v>
      </c>
      <c r="K9" s="19" t="s">
        <v>0</v>
      </c>
    </row>
    <row r="12" spans="3:11">
      <c r="J12" s="33">
        <f>J8*((E9/F9)-1)</f>
        <v>-178.64000000000016</v>
      </c>
      <c r="K12" s="32" t="s">
        <v>5</v>
      </c>
    </row>
    <row r="13" spans="3:11">
      <c r="J13" s="33">
        <f>J8*((E8/F8)-(E9/F9))</f>
        <v>491.26000000000045</v>
      </c>
      <c r="K13" s="32" t="s">
        <v>6</v>
      </c>
    </row>
    <row r="14" spans="3:11">
      <c r="J14" s="33">
        <f>J8*((I8/J8)-(E8/F8))</f>
        <v>1071.8400000000011</v>
      </c>
      <c r="K14" s="32" t="s">
        <v>7</v>
      </c>
    </row>
    <row r="15" spans="3:11">
      <c r="J15" s="33">
        <f>SUM(J12:J14)</f>
        <v>1384.4600000000014</v>
      </c>
      <c r="K15" s="32" t="s">
        <v>13</v>
      </c>
    </row>
  </sheetData>
  <mergeCells count="4">
    <mergeCell ref="C6:F6"/>
    <mergeCell ref="G6:J6"/>
    <mergeCell ref="C7:D7"/>
    <mergeCell ref="G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Texas</vt:lpstr>
      <vt:lpstr>Madinah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2013-05-17T21:03:56Z</dcterms:created>
  <dcterms:modified xsi:type="dcterms:W3CDTF">2013-05-20T11:07:35Z</dcterms:modified>
</cp:coreProperties>
</file>