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38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<sst xmlns="http://schemas.openxmlformats.org/spreadsheetml/2006/main" count="376" uniqueCount="88">
  <si>
    <t>تسلسل</t>
  </si>
  <si>
    <t>رقم الطالب</t>
  </si>
  <si>
    <t xml:space="preserve"> </t>
  </si>
  <si>
    <t/>
  </si>
  <si>
    <t>433202026</t>
  </si>
  <si>
    <t>2</t>
  </si>
  <si>
    <t>434202004</t>
  </si>
  <si>
    <t>3</t>
  </si>
  <si>
    <t>434203147</t>
  </si>
  <si>
    <t>4</t>
  </si>
  <si>
    <t>435200370</t>
  </si>
  <si>
    <t>5</t>
  </si>
  <si>
    <t>435201111</t>
  </si>
  <si>
    <t>6</t>
  </si>
  <si>
    <t>435201141</t>
  </si>
  <si>
    <t>7</t>
  </si>
  <si>
    <t>435202108</t>
  </si>
  <si>
    <t>8</t>
  </si>
  <si>
    <t>435202221</t>
  </si>
  <si>
    <t>9</t>
  </si>
  <si>
    <t>435202363</t>
  </si>
  <si>
    <t>10</t>
  </si>
  <si>
    <t>435202371</t>
  </si>
  <si>
    <t>11</t>
  </si>
  <si>
    <t>435925251</t>
  </si>
  <si>
    <t>12</t>
  </si>
  <si>
    <t>436200366</t>
  </si>
  <si>
    <t>13</t>
  </si>
  <si>
    <t>436200682</t>
  </si>
  <si>
    <t>14</t>
  </si>
  <si>
    <t>436200829</t>
  </si>
  <si>
    <t>15</t>
  </si>
  <si>
    <t>436201507</t>
  </si>
  <si>
    <t>16</t>
  </si>
  <si>
    <t>436201958</t>
  </si>
  <si>
    <t>17</t>
  </si>
  <si>
    <t>436202053</t>
  </si>
  <si>
    <t>18</t>
  </si>
  <si>
    <t>436202698</t>
  </si>
  <si>
    <t>19</t>
  </si>
  <si>
    <t>436202860</t>
  </si>
  <si>
    <t>20</t>
  </si>
  <si>
    <t>436202935</t>
  </si>
  <si>
    <t>21</t>
  </si>
  <si>
    <t>436203392</t>
  </si>
  <si>
    <t>22</t>
  </si>
  <si>
    <t>436203849</t>
  </si>
  <si>
    <t>23</t>
  </si>
  <si>
    <t>436204515</t>
  </si>
  <si>
    <t>MID1</t>
  </si>
  <si>
    <t>MID2</t>
  </si>
  <si>
    <t>MID1+2</t>
  </si>
  <si>
    <t>QZ1</t>
  </si>
  <si>
    <t>QZ2</t>
  </si>
  <si>
    <t>QZ3</t>
  </si>
  <si>
    <t>QZ4</t>
  </si>
  <si>
    <t>مجqz</t>
  </si>
  <si>
    <t>HW1</t>
  </si>
  <si>
    <t>HW2</t>
  </si>
  <si>
    <t>HW3</t>
  </si>
  <si>
    <t>HW4</t>
  </si>
  <si>
    <t>HWمج</t>
  </si>
  <si>
    <t>طالبات 201 قصد شعبة 11419</t>
  </si>
  <si>
    <t>qz1</t>
  </si>
  <si>
    <t xml:space="preserve">كوز عرض وطلب </t>
  </si>
  <si>
    <t>العرض والطلب</t>
  </si>
  <si>
    <t>qz2</t>
  </si>
  <si>
    <t>سلوك مستهلك</t>
  </si>
  <si>
    <t>المستهلك</t>
  </si>
  <si>
    <t>qz3</t>
  </si>
  <si>
    <t>المرونة</t>
  </si>
  <si>
    <t>qz4</t>
  </si>
  <si>
    <t>الانتاج والتكاليف</t>
  </si>
  <si>
    <t>qz5</t>
  </si>
  <si>
    <t>HW5</t>
  </si>
  <si>
    <t>تفاعلي انتاج</t>
  </si>
  <si>
    <t xml:space="preserve">      </t>
  </si>
  <si>
    <t>مصطلحات اضافي 2</t>
  </si>
  <si>
    <t>ترابط العرض</t>
  </si>
  <si>
    <t>زيادة حضور قبل الاختبار</t>
  </si>
  <si>
    <t>مشروع</t>
  </si>
  <si>
    <t>عرض</t>
  </si>
  <si>
    <t>عرض ومشروع</t>
  </si>
  <si>
    <t>واجبات</t>
  </si>
  <si>
    <t>كوزات</t>
  </si>
  <si>
    <t>مج</t>
  </si>
  <si>
    <t>من 60</t>
  </si>
  <si>
    <t>لم تحضر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</si>
</sst>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theme="4" tint="-0.4999699890613556"/>
      <name val="Arial"/>
      <family val="2"/>
    </font>
    <font>
      <b/>
      <sz val="8"/>
      <color rgb="FFC00000"/>
      <name val="Arial"/>
      <family val="2"/>
    </font>
    <font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 horizontal="right"/>
    </xf>
    <xf numFmtId="0" fontId="46" fillId="33" borderId="10" xfId="0" applyNumberFormat="1" applyFont="1" applyFill="1" applyBorder="1" applyAlignment="1">
      <alignment horizontal="right"/>
    </xf>
    <xf numFmtId="0" fontId="46" fillId="33" borderId="10" xfId="0" applyNumberFormat="1" applyFont="1" applyFill="1" applyBorder="1" applyAlignment="1">
      <alignment horizontal="center"/>
    </xf>
    <xf numFmtId="0" fontId="47" fillId="33" borderId="11" xfId="0" applyNumberFormat="1" applyFont="1" applyFill="1" applyBorder="1" applyAlignment="1">
      <alignment horizontal="right"/>
    </xf>
    <xf numFmtId="0" fontId="48" fillId="33" borderId="11" xfId="0" applyNumberFormat="1" applyFont="1" applyFill="1" applyBorder="1" applyAlignment="1">
      <alignment horizontal="right"/>
    </xf>
    <xf numFmtId="0" fontId="48" fillId="33" borderId="11" xfId="0" applyNumberFormat="1" applyFont="1" applyFill="1" applyBorder="1" applyAlignment="1">
      <alignment horizontal="center"/>
    </xf>
    <xf numFmtId="0" fontId="45" fillId="34" borderId="12" xfId="0" applyNumberFormat="1" applyFont="1" applyFill="1" applyBorder="1" applyAlignment="1">
      <alignment/>
    </xf>
    <xf numFmtId="0" fontId="45" fillId="34" borderId="13" xfId="0" applyNumberFormat="1" applyFont="1" applyFill="1" applyBorder="1" applyAlignment="1">
      <alignment/>
    </xf>
    <xf numFmtId="0" fontId="47" fillId="2" borderId="13" xfId="0" applyNumberFormat="1" applyFont="1" applyFill="1" applyBorder="1" applyAlignment="1">
      <alignment horizontal="right"/>
    </xf>
    <xf numFmtId="0" fontId="47" fillId="34" borderId="12" xfId="0" applyNumberFormat="1" applyFont="1" applyFill="1" applyBorder="1" applyAlignment="1">
      <alignment horizontal="right"/>
    </xf>
    <xf numFmtId="0" fontId="47" fillId="2" borderId="12" xfId="0" applyNumberFormat="1" applyFont="1" applyFill="1" applyBorder="1" applyAlignment="1">
      <alignment horizontal="right"/>
    </xf>
    <xf numFmtId="0" fontId="47" fillId="0" borderId="12" xfId="0" applyNumberFormat="1" applyFont="1" applyFill="1" applyBorder="1" applyAlignment="1">
      <alignment horizontal="center"/>
    </xf>
    <xf numFmtId="0" fontId="47" fillId="34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5" fillId="35" borderId="12" xfId="0" applyNumberFormat="1" applyFont="1" applyFill="1" applyBorder="1" applyAlignment="1">
      <alignment/>
    </xf>
    <xf numFmtId="0" fontId="45" fillId="35" borderId="13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 horizontal="center"/>
    </xf>
    <xf numFmtId="0" fontId="48" fillId="2" borderId="10" xfId="0" applyNumberFormat="1" applyFont="1" applyFill="1" applyBorder="1" applyAlignment="1">
      <alignment horizontal="right"/>
    </xf>
    <xf numFmtId="0" fontId="48" fillId="2" borderId="11" xfId="0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>
      <alignment/>
    </xf>
    <xf numFmtId="0" fontId="47" fillId="2" borderId="12" xfId="0" applyNumberFormat="1" applyFont="1" applyFill="1" applyBorder="1" applyAlignment="1">
      <alignment horizontal="center"/>
    </xf>
    <xf numFmtId="0" fontId="47" fillId="2" borderId="13" xfId="0" applyNumberFormat="1" applyFont="1" applyFill="1" applyBorder="1" applyAlignment="1">
      <alignment horizontal="center"/>
    </xf>
    <xf numFmtId="0" fontId="46" fillId="2" borderId="14" xfId="0" applyNumberFormat="1" applyFont="1" applyFill="1" applyBorder="1" applyAlignment="1">
      <alignment horizontal="center"/>
    </xf>
    <xf numFmtId="0" fontId="48" fillId="2" borderId="15" xfId="0" applyNumberFormat="1" applyFont="1" applyFill="1" applyBorder="1" applyAlignment="1">
      <alignment horizontal="center"/>
    </xf>
    <xf numFmtId="0" fontId="48" fillId="2" borderId="10" xfId="0" applyNumberFormat="1" applyFont="1" applyFill="1" applyBorder="1" applyAlignment="1">
      <alignment horizontal="center"/>
    </xf>
    <xf numFmtId="0" fontId="48" fillId="2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5" fillId="36" borderId="13" xfId="0" applyNumberFormat="1" applyFont="1" applyFill="1" applyBorder="1" applyAlignment="1">
      <alignment/>
    </xf>
    <xf numFmtId="0" fontId="4" fillId="36" borderId="13" xfId="0" applyNumberFormat="1" applyFont="1" applyFill="1" applyBorder="1" applyAlignment="1">
      <alignment/>
    </xf>
    <xf numFmtId="0" fontId="47" fillId="36" borderId="1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47" fillId="11" borderId="13" xfId="0" applyNumberFormat="1" applyFont="1" applyFill="1" applyBorder="1" applyAlignment="1">
      <alignment horizontal="right"/>
    </xf>
    <xf numFmtId="0" fontId="45" fillId="34" borderId="10" xfId="0" applyNumberFormat="1" applyFont="1" applyFill="1" applyBorder="1" applyAlignment="1">
      <alignment horizontal="right"/>
    </xf>
    <xf numFmtId="0" fontId="45" fillId="34" borderId="11" xfId="0" applyNumberFormat="1" applyFont="1" applyFill="1" applyBorder="1" applyAlignment="1">
      <alignment horizontal="right"/>
    </xf>
    <xf numFmtId="0" fontId="45" fillId="0" borderId="10" xfId="0" applyNumberFormat="1" applyFont="1" applyFill="1" applyBorder="1" applyAlignment="1">
      <alignment horizontal="center"/>
    </xf>
    <xf numFmtId="0" fontId="45" fillId="34" borderId="10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5" fillId="34" borderId="11" xfId="0" applyNumberFormat="1" applyFont="1" applyFill="1" applyBorder="1" applyAlignment="1">
      <alignment horizontal="center"/>
    </xf>
    <xf numFmtId="0" fontId="45" fillId="0" borderId="14" xfId="0" applyNumberFormat="1" applyFont="1" applyFill="1" applyBorder="1" applyAlignment="1">
      <alignment horizontal="center"/>
    </xf>
    <xf numFmtId="0" fontId="45" fillId="0" borderId="15" xfId="0" applyNumberFormat="1" applyFont="1" applyFill="1" applyBorder="1" applyAlignment="1">
      <alignment horizontal="center"/>
    </xf>
    <xf numFmtId="0" fontId="47" fillId="0" borderId="13" xfId="0" applyNumberFormat="1" applyFont="1" applyFill="1" applyBorder="1" applyAlignment="1">
      <alignment horizontal="center"/>
    </xf>
    <xf numFmtId="0" fontId="45" fillId="11" borderId="12" xfId="0" applyNumberFormat="1" applyFont="1" applyFill="1" applyBorder="1" applyAlignment="1">
      <alignment/>
    </xf>
    <xf numFmtId="0" fontId="45" fillId="11" borderId="13" xfId="0" applyNumberFormat="1" applyFont="1" applyFill="1" applyBorder="1" applyAlignment="1">
      <alignment/>
    </xf>
    <xf numFmtId="0" fontId="46" fillId="3" borderId="19" xfId="0" applyNumberFormat="1" applyFont="1" applyFill="1" applyBorder="1" applyAlignment="1">
      <alignment horizontal="center"/>
    </xf>
    <xf numFmtId="0" fontId="48" fillId="3" borderId="20" xfId="0" applyNumberFormat="1" applyFont="1" applyFill="1" applyBorder="1" applyAlignment="1">
      <alignment horizontal="center"/>
    </xf>
    <xf numFmtId="0" fontId="45" fillId="3" borderId="12" xfId="0" applyNumberFormat="1" applyFont="1" applyFill="1" applyBorder="1" applyAlignment="1">
      <alignment horizontal="center"/>
    </xf>
    <xf numFmtId="0" fontId="45" fillId="19" borderId="12" xfId="0" applyNumberFormat="1" applyFont="1" applyFill="1" applyBorder="1" applyAlignment="1">
      <alignment horizontal="center"/>
    </xf>
    <xf numFmtId="0" fontId="45" fillId="19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3"/>
  <sheetViews>
    <sheetView rightToLeft="1" tabSelected="1" zoomScalePageLayoutView="0" workbookViewId="0" topLeftCell="A1">
      <selection activeCell="AB28" sqref="AB28"/>
    </sheetView>
  </sheetViews>
  <sheetFormatPr defaultColWidth="9.140625" defaultRowHeight="12.75"/>
  <cols>
    <col min="1" max="1" width="1.1484375" style="0" customWidth="1"/>
    <col min="2" max="2" width="3.57421875" style="29" customWidth="1"/>
    <col min="3" max="3" width="8.00390625" style="29" customWidth="1"/>
    <col min="4" max="4" width="4.8515625" style="0" customWidth="1"/>
    <col min="5" max="5" width="5.00390625" style="0" customWidth="1"/>
    <col min="6" max="6" width="5.57421875" style="0" customWidth="1"/>
    <col min="7" max="7" width="5.28125" style="0" customWidth="1"/>
    <col min="8" max="8" width="4.140625" style="0" customWidth="1"/>
    <col min="9" max="9" width="6.7109375" style="0" customWidth="1"/>
    <col min="10" max="10" width="4.28125" style="0" customWidth="1"/>
    <col min="11" max="11" width="8.421875" style="0" customWidth="1"/>
    <col min="12" max="12" width="4.57421875" style="0" customWidth="1"/>
    <col min="13" max="13" width="4.28125" style="0" customWidth="1"/>
    <col min="14" max="14" width="4.00390625" style="0" customWidth="1"/>
    <col min="15" max="15" width="3.140625" style="0" customWidth="1"/>
    <col min="16" max="16" width="4.57421875" style="0" customWidth="1"/>
    <col min="17" max="17" width="4.28125" style="0" customWidth="1"/>
    <col min="18" max="18" width="4.00390625" style="0" customWidth="1"/>
    <col min="19" max="19" width="4.57421875" style="0" customWidth="1"/>
    <col min="20" max="20" width="3.421875" style="0" customWidth="1"/>
    <col min="21" max="21" width="4.140625" style="0" customWidth="1"/>
    <col min="22" max="22" width="4.57421875" style="0" customWidth="1"/>
    <col min="23" max="23" width="4.421875" style="0" customWidth="1"/>
    <col min="24" max="24" width="3.28125" style="0" customWidth="1"/>
    <col min="25" max="25" width="2.00390625" style="0" customWidth="1"/>
    <col min="26" max="26" width="4.421875" style="0" customWidth="1"/>
    <col min="27" max="27" width="7.8515625" style="0" customWidth="1"/>
  </cols>
  <sheetData>
    <row r="1" spans="7:11" ht="19.5">
      <c r="G1" s="15" t="s">
        <v>62</v>
      </c>
      <c r="H1" s="15"/>
      <c r="I1" s="15"/>
      <c r="J1" s="15"/>
      <c r="K1" s="15"/>
    </row>
    <row r="2" spans="4:9" ht="22.5" thickBot="1">
      <c r="D2" s="15"/>
      <c r="E2" s="40"/>
      <c r="F2" s="15"/>
      <c r="G2" s="15" t="s">
        <v>2</v>
      </c>
      <c r="H2" s="15"/>
      <c r="I2" s="15"/>
    </row>
    <row r="3" spans="2:40" ht="33.75" customHeight="1" thickTop="1">
      <c r="B3" s="30" t="s">
        <v>0</v>
      </c>
      <c r="C3" s="31" t="s">
        <v>1</v>
      </c>
      <c r="D3" s="2" t="s">
        <v>49</v>
      </c>
      <c r="E3" s="2" t="s">
        <v>50</v>
      </c>
      <c r="F3" s="3" t="s">
        <v>51</v>
      </c>
      <c r="G3" s="3" t="s">
        <v>77</v>
      </c>
      <c r="H3" s="42" t="s">
        <v>80</v>
      </c>
      <c r="I3" s="42" t="s">
        <v>78</v>
      </c>
      <c r="J3" s="42" t="s">
        <v>81</v>
      </c>
      <c r="K3" s="19" t="s">
        <v>82</v>
      </c>
      <c r="L3" s="44" t="s">
        <v>52</v>
      </c>
      <c r="M3" s="44" t="s">
        <v>53</v>
      </c>
      <c r="N3" s="44" t="s">
        <v>54</v>
      </c>
      <c r="O3" s="44" t="s">
        <v>55</v>
      </c>
      <c r="P3" s="45" t="s">
        <v>56</v>
      </c>
      <c r="Q3" s="4" t="s">
        <v>84</v>
      </c>
      <c r="R3" s="44" t="s">
        <v>57</v>
      </c>
      <c r="S3" s="44" t="s">
        <v>58</v>
      </c>
      <c r="T3" s="44" t="s">
        <v>59</v>
      </c>
      <c r="U3" s="44" t="s">
        <v>60</v>
      </c>
      <c r="V3" s="44" t="s">
        <v>61</v>
      </c>
      <c r="W3" s="24" t="s">
        <v>83</v>
      </c>
      <c r="X3" s="26" t="s">
        <v>79</v>
      </c>
      <c r="Y3" s="48"/>
      <c r="Z3" s="48" t="s">
        <v>85</v>
      </c>
      <c r="AA3" s="53" t="s">
        <v>86</v>
      </c>
      <c r="AB3" s="1" t="s">
        <v>2</v>
      </c>
      <c r="AC3" s="1" t="s">
        <v>2</v>
      </c>
      <c r="AD3" s="1" t="s">
        <v>2</v>
      </c>
      <c r="AE3" s="1" t="s">
        <v>3</v>
      </c>
      <c r="AF3" s="1"/>
      <c r="AG3" s="1" t="s">
        <v>3</v>
      </c>
      <c r="AH3" s="1" t="s">
        <v>3</v>
      </c>
      <c r="AI3" s="1" t="s">
        <v>3</v>
      </c>
      <c r="AJ3" s="1" t="s">
        <v>3</v>
      </c>
      <c r="AK3" s="1" t="s">
        <v>3</v>
      </c>
      <c r="AL3" s="1" t="s">
        <v>3</v>
      </c>
      <c r="AM3" s="1" t="s">
        <v>3</v>
      </c>
      <c r="AN3" s="1" t="s">
        <v>3</v>
      </c>
    </row>
    <row r="4" spans="2:40" ht="12" thickBot="1">
      <c r="B4" s="32"/>
      <c r="C4" s="33"/>
      <c r="D4" s="5">
        <v>22</v>
      </c>
      <c r="E4" s="5">
        <v>22</v>
      </c>
      <c r="F4" s="6">
        <v>44</v>
      </c>
      <c r="G4" s="6">
        <v>2</v>
      </c>
      <c r="H4" s="43">
        <v>5</v>
      </c>
      <c r="I4" s="43">
        <v>1</v>
      </c>
      <c r="J4" s="43">
        <v>2</v>
      </c>
      <c r="K4" s="20">
        <v>8</v>
      </c>
      <c r="L4" s="46">
        <v>10</v>
      </c>
      <c r="M4" s="46">
        <v>8</v>
      </c>
      <c r="N4" s="46">
        <v>6</v>
      </c>
      <c r="O4" s="46">
        <v>7</v>
      </c>
      <c r="P4" s="47">
        <v>31</v>
      </c>
      <c r="Q4" s="7">
        <v>4</v>
      </c>
      <c r="R4" s="46">
        <v>24</v>
      </c>
      <c r="S4" s="46">
        <v>8</v>
      </c>
      <c r="T4" s="46">
        <v>5</v>
      </c>
      <c r="U4" s="46">
        <v>29</v>
      </c>
      <c r="V4" s="46">
        <f>R4+S4+T4+U4</f>
        <v>66</v>
      </c>
      <c r="W4" s="25">
        <v>4</v>
      </c>
      <c r="X4" s="27">
        <v>0.5</v>
      </c>
      <c r="Y4" s="49"/>
      <c r="Z4" s="49">
        <v>60</v>
      </c>
      <c r="AA4" s="54">
        <v>60</v>
      </c>
    </row>
    <row r="5" spans="2:27" ht="12" thickTop="1">
      <c r="B5" s="34">
        <v>1</v>
      </c>
      <c r="C5" s="35" t="s">
        <v>4</v>
      </c>
      <c r="D5" s="11">
        <v>14.25</v>
      </c>
      <c r="E5" s="11"/>
      <c r="F5" s="12">
        <f aca="true" t="shared" si="0" ref="F5:F27">D5+E5</f>
        <v>14.25</v>
      </c>
      <c r="G5" s="12"/>
      <c r="H5" s="11">
        <v>3.85</v>
      </c>
      <c r="I5" s="11">
        <v>1</v>
      </c>
      <c r="J5" s="11">
        <v>0</v>
      </c>
      <c r="K5" s="12">
        <f>H5+I5+J5</f>
        <v>4.85</v>
      </c>
      <c r="L5" s="13">
        <v>3.5</v>
      </c>
      <c r="M5" s="13">
        <v>7.5</v>
      </c>
      <c r="N5" s="13">
        <v>4</v>
      </c>
      <c r="O5" s="13"/>
      <c r="P5" s="14">
        <f>L5+M5+N5+O5</f>
        <v>15</v>
      </c>
      <c r="Q5" s="18">
        <f>(P5*4)/31</f>
        <v>1.935483870967742</v>
      </c>
      <c r="R5" s="13">
        <v>20</v>
      </c>
      <c r="S5" s="13"/>
      <c r="T5" s="13"/>
      <c r="U5" s="13"/>
      <c r="V5" s="13">
        <f>R5+S5+T5+U5</f>
        <v>20</v>
      </c>
      <c r="W5" s="22">
        <f>V5*(4/66)</f>
        <v>1.2121212121212122</v>
      </c>
      <c r="X5" s="22"/>
      <c r="Y5" s="13"/>
      <c r="Z5" s="13">
        <f>F5+G5+K5+Q5+W5+X5</f>
        <v>22.247605083088956</v>
      </c>
      <c r="AA5" s="55">
        <v>23</v>
      </c>
    </row>
    <row r="6" spans="2:40" ht="12">
      <c r="B6" s="36" t="s">
        <v>5</v>
      </c>
      <c r="C6" s="36" t="s">
        <v>6</v>
      </c>
      <c r="D6" s="51"/>
      <c r="E6" s="51"/>
      <c r="F6" s="41">
        <v>33</v>
      </c>
      <c r="G6" s="12"/>
      <c r="H6" s="9">
        <v>4.95</v>
      </c>
      <c r="I6" s="8">
        <v>1</v>
      </c>
      <c r="J6" s="8">
        <v>1.75</v>
      </c>
      <c r="K6" s="12">
        <f aca="true" t="shared" si="1" ref="K6:K27">H6+I6+J6</f>
        <v>7.7</v>
      </c>
      <c r="L6" s="8">
        <v>6</v>
      </c>
      <c r="M6" s="8">
        <v>7</v>
      </c>
      <c r="N6" s="8">
        <v>4</v>
      </c>
      <c r="O6" s="8">
        <v>6</v>
      </c>
      <c r="P6" s="14">
        <f aca="true" t="shared" si="2" ref="P6:P27">L6+M6+N6+O6</f>
        <v>23</v>
      </c>
      <c r="Q6" s="18">
        <f aca="true" t="shared" si="3" ref="Q6:Q27">(P6*4)/31</f>
        <v>2.967741935483871</v>
      </c>
      <c r="R6" s="8">
        <v>23</v>
      </c>
      <c r="S6" s="8">
        <v>8</v>
      </c>
      <c r="T6" s="8">
        <v>5</v>
      </c>
      <c r="U6" s="8">
        <v>13</v>
      </c>
      <c r="V6" s="13">
        <f aca="true" t="shared" si="4" ref="V6:V27">R6+S6+T6+U6</f>
        <v>49</v>
      </c>
      <c r="W6" s="22">
        <f aca="true" t="shared" si="5" ref="W6:W27">V6*(4/66)</f>
        <v>2.9696969696969697</v>
      </c>
      <c r="X6" s="22"/>
      <c r="Y6" s="13"/>
      <c r="Z6" s="13">
        <f aca="true" t="shared" si="6" ref="Z6:Z27">F6+G6+K6+Q6+W6+X6</f>
        <v>46.637438905180844</v>
      </c>
      <c r="AA6" s="55">
        <v>47</v>
      </c>
    </row>
    <row r="7" spans="2:40" ht="12">
      <c r="B7" s="36" t="s">
        <v>7</v>
      </c>
      <c r="C7" s="36" t="s">
        <v>8</v>
      </c>
      <c r="D7" s="9">
        <v>19.5</v>
      </c>
      <c r="E7" s="9">
        <v>19.5</v>
      </c>
      <c r="F7" s="10">
        <f t="shared" si="0"/>
        <v>39</v>
      </c>
      <c r="G7" s="10">
        <v>0.75</v>
      </c>
      <c r="H7" s="11">
        <v>3.85</v>
      </c>
      <c r="I7" s="9">
        <v>1</v>
      </c>
      <c r="J7" s="9">
        <v>1.75</v>
      </c>
      <c r="K7" s="12">
        <f t="shared" si="1"/>
        <v>6.6</v>
      </c>
      <c r="L7" s="9"/>
      <c r="M7" s="9">
        <v>5.5</v>
      </c>
      <c r="N7" s="9">
        <v>5</v>
      </c>
      <c r="O7" s="9"/>
      <c r="P7" s="14">
        <f t="shared" si="2"/>
        <v>10.5</v>
      </c>
      <c r="Q7" s="18">
        <f t="shared" si="3"/>
        <v>1.3548387096774193</v>
      </c>
      <c r="R7" s="9">
        <v>20</v>
      </c>
      <c r="S7" s="9">
        <v>6</v>
      </c>
      <c r="T7" s="9">
        <v>5</v>
      </c>
      <c r="U7" s="9"/>
      <c r="V7" s="13">
        <f t="shared" si="4"/>
        <v>31</v>
      </c>
      <c r="W7" s="22">
        <f t="shared" si="5"/>
        <v>1.878787878787879</v>
      </c>
      <c r="X7" s="23"/>
      <c r="Y7" s="50"/>
      <c r="Z7" s="13">
        <f t="shared" si="6"/>
        <v>49.58362658846529</v>
      </c>
      <c r="AA7" s="55">
        <v>50</v>
      </c>
      <c r="AE7" s="21" t="s">
        <v>3</v>
      </c>
    </row>
    <row r="8" spans="2:40" ht="12">
      <c r="B8" s="36" t="s">
        <v>9</v>
      </c>
      <c r="C8" s="36" t="s">
        <v>10</v>
      </c>
      <c r="D8" s="9">
        <v>21</v>
      </c>
      <c r="E8" s="9">
        <v>20</v>
      </c>
      <c r="F8" s="10">
        <f t="shared" si="0"/>
        <v>41</v>
      </c>
      <c r="G8" s="10">
        <v>2</v>
      </c>
      <c r="H8" s="9">
        <v>4.3</v>
      </c>
      <c r="I8" s="9">
        <v>1</v>
      </c>
      <c r="J8" s="9">
        <v>2</v>
      </c>
      <c r="K8" s="12">
        <f t="shared" si="1"/>
        <v>7.3</v>
      </c>
      <c r="L8" s="9">
        <v>9</v>
      </c>
      <c r="M8" s="9">
        <v>7.5</v>
      </c>
      <c r="N8" s="9">
        <v>6</v>
      </c>
      <c r="O8" s="9">
        <v>6</v>
      </c>
      <c r="P8" s="14">
        <f t="shared" si="2"/>
        <v>28.5</v>
      </c>
      <c r="Q8" s="18">
        <f t="shared" si="3"/>
        <v>3.6774193548387095</v>
      </c>
      <c r="R8" s="9">
        <v>21</v>
      </c>
      <c r="S8" s="9">
        <v>4.5</v>
      </c>
      <c r="T8" s="9">
        <v>5</v>
      </c>
      <c r="U8" s="9">
        <v>25.5</v>
      </c>
      <c r="V8" s="13">
        <f t="shared" si="4"/>
        <v>56</v>
      </c>
      <c r="W8" s="22">
        <f t="shared" si="5"/>
        <v>3.393939393939394</v>
      </c>
      <c r="X8" s="23">
        <v>0.5</v>
      </c>
      <c r="Y8" s="50"/>
      <c r="Z8" s="13">
        <f t="shared" si="6"/>
        <v>57.8713587487781</v>
      </c>
      <c r="AA8" s="55">
        <v>58</v>
      </c>
    </row>
    <row r="9" spans="2:40" ht="12">
      <c r="B9" s="36" t="s">
        <v>11</v>
      </c>
      <c r="C9" s="36" t="s">
        <v>12</v>
      </c>
      <c r="D9" s="52"/>
      <c r="E9" s="51"/>
      <c r="F9" s="41">
        <v>43</v>
      </c>
      <c r="G9" s="10"/>
      <c r="H9" s="9">
        <v>4.3</v>
      </c>
      <c r="I9" s="9">
        <v>1</v>
      </c>
      <c r="J9" s="9">
        <v>0</v>
      </c>
      <c r="K9" s="12">
        <f t="shared" si="1"/>
        <v>5.3</v>
      </c>
      <c r="L9" s="9">
        <v>6</v>
      </c>
      <c r="M9" s="9">
        <v>7.5</v>
      </c>
      <c r="N9" s="9">
        <v>5</v>
      </c>
      <c r="O9" s="9">
        <v>5.5</v>
      </c>
      <c r="P9" s="14">
        <f t="shared" si="2"/>
        <v>24</v>
      </c>
      <c r="Q9" s="18">
        <f t="shared" si="3"/>
        <v>3.096774193548387</v>
      </c>
      <c r="R9" s="9">
        <v>22</v>
      </c>
      <c r="S9" s="9">
        <v>5.5</v>
      </c>
      <c r="T9" s="9"/>
      <c r="U9" s="9">
        <v>14</v>
      </c>
      <c r="V9" s="13">
        <f t="shared" si="4"/>
        <v>41.5</v>
      </c>
      <c r="W9" s="22">
        <f t="shared" si="5"/>
        <v>2.515151515151515</v>
      </c>
      <c r="X9" s="23"/>
      <c r="Y9" s="50"/>
      <c r="Z9" s="13">
        <f t="shared" si="6"/>
        <v>53.9119257086999</v>
      </c>
      <c r="AA9" s="55">
        <v>54</v>
      </c>
    </row>
    <row r="10" spans="2:40" ht="12">
      <c r="B10" s="36" t="s">
        <v>13</v>
      </c>
      <c r="C10" s="36" t="s">
        <v>14</v>
      </c>
      <c r="D10" s="9">
        <v>10.5</v>
      </c>
      <c r="E10" s="9">
        <v>10.25</v>
      </c>
      <c r="F10" s="10">
        <f t="shared" si="0"/>
        <v>20.75</v>
      </c>
      <c r="G10" s="10">
        <v>1.25</v>
      </c>
      <c r="H10" s="9">
        <v>4.3</v>
      </c>
      <c r="I10" s="9">
        <v>1</v>
      </c>
      <c r="J10" s="9">
        <v>2</v>
      </c>
      <c r="K10" s="12">
        <f t="shared" si="1"/>
        <v>7.3</v>
      </c>
      <c r="L10" s="9">
        <v>1</v>
      </c>
      <c r="M10" s="9">
        <v>6.5</v>
      </c>
      <c r="N10" s="9">
        <v>4.5</v>
      </c>
      <c r="O10" s="9">
        <v>6</v>
      </c>
      <c r="P10" s="14">
        <f t="shared" si="2"/>
        <v>18</v>
      </c>
      <c r="Q10" s="18">
        <f t="shared" si="3"/>
        <v>2.3225806451612905</v>
      </c>
      <c r="R10" s="9">
        <v>18.5</v>
      </c>
      <c r="S10" s="9">
        <v>2.5</v>
      </c>
      <c r="T10" s="9">
        <v>5</v>
      </c>
      <c r="U10" s="9">
        <v>24.5</v>
      </c>
      <c r="V10" s="13">
        <f t="shared" si="4"/>
        <v>50.5</v>
      </c>
      <c r="W10" s="22">
        <f t="shared" si="5"/>
        <v>3.0606060606060606</v>
      </c>
      <c r="X10" s="23"/>
      <c r="Y10" s="50"/>
      <c r="Z10" s="13">
        <f t="shared" si="6"/>
        <v>34.683186705767355</v>
      </c>
      <c r="AA10" s="55">
        <v>35</v>
      </c>
    </row>
    <row r="11" spans="2:40" ht="12">
      <c r="B11" s="36" t="s">
        <v>15</v>
      </c>
      <c r="C11" s="36" t="s">
        <v>16</v>
      </c>
      <c r="D11" s="9">
        <v>13</v>
      </c>
      <c r="E11" s="16">
        <v>12.25</v>
      </c>
      <c r="F11" s="10">
        <f t="shared" si="0"/>
        <v>25.25</v>
      </c>
      <c r="G11" s="10"/>
      <c r="H11" s="9">
        <v>4.175</v>
      </c>
      <c r="I11" s="9">
        <v>1</v>
      </c>
      <c r="J11" s="9">
        <v>2</v>
      </c>
      <c r="K11" s="12">
        <f t="shared" si="1"/>
        <v>7.175</v>
      </c>
      <c r="L11" s="9">
        <v>9.5</v>
      </c>
      <c r="M11" s="9">
        <v>8</v>
      </c>
      <c r="N11" s="9">
        <v>5.5</v>
      </c>
      <c r="O11" s="9">
        <v>4.5</v>
      </c>
      <c r="P11" s="14">
        <f t="shared" si="2"/>
        <v>27.5</v>
      </c>
      <c r="Q11" s="18">
        <f t="shared" si="3"/>
        <v>3.5483870967741935</v>
      </c>
      <c r="R11" s="9">
        <v>21</v>
      </c>
      <c r="S11" s="9">
        <v>4.5</v>
      </c>
      <c r="T11" s="9"/>
      <c r="U11" s="9">
        <v>15.5</v>
      </c>
      <c r="V11" s="13">
        <f t="shared" si="4"/>
        <v>41</v>
      </c>
      <c r="W11" s="22">
        <f t="shared" si="5"/>
        <v>2.484848484848485</v>
      </c>
      <c r="X11" s="23">
        <v>0.5</v>
      </c>
      <c r="Y11" s="50"/>
      <c r="Z11" s="13">
        <f t="shared" si="6"/>
        <v>38.958235581622674</v>
      </c>
      <c r="AA11" s="55">
        <v>39</v>
      </c>
      <c r="AC11" t="s">
        <v>2</v>
      </c>
    </row>
    <row r="12" spans="2:40" ht="12">
      <c r="B12" s="36" t="s">
        <v>17</v>
      </c>
      <c r="C12" s="36" t="s">
        <v>18</v>
      </c>
      <c r="D12" s="9">
        <v>16.25</v>
      </c>
      <c r="E12" s="9">
        <v>15</v>
      </c>
      <c r="F12" s="10">
        <f t="shared" si="0"/>
        <v>31.25</v>
      </c>
      <c r="G12" s="10">
        <v>1.25</v>
      </c>
      <c r="H12" s="9">
        <v>4.75</v>
      </c>
      <c r="I12" s="9">
        <v>1</v>
      </c>
      <c r="J12" s="9">
        <v>2</v>
      </c>
      <c r="K12" s="12">
        <f t="shared" si="1"/>
        <v>7.75</v>
      </c>
      <c r="L12" s="9">
        <v>7.5</v>
      </c>
      <c r="M12" s="9">
        <v>7</v>
      </c>
      <c r="N12" s="9">
        <v>5</v>
      </c>
      <c r="O12" s="9">
        <v>6</v>
      </c>
      <c r="P12" s="14">
        <f t="shared" si="2"/>
        <v>25.5</v>
      </c>
      <c r="Q12" s="18">
        <f t="shared" si="3"/>
        <v>3.2903225806451615</v>
      </c>
      <c r="R12" s="9">
        <v>22</v>
      </c>
      <c r="S12" s="9">
        <v>7</v>
      </c>
      <c r="T12" s="9">
        <v>5</v>
      </c>
      <c r="U12" s="9">
        <v>12</v>
      </c>
      <c r="V12" s="13">
        <f t="shared" si="4"/>
        <v>46</v>
      </c>
      <c r="W12" s="22">
        <f t="shared" si="5"/>
        <v>2.787878787878788</v>
      </c>
      <c r="X12" s="23"/>
      <c r="Y12" s="50"/>
      <c r="Z12" s="13">
        <f t="shared" si="6"/>
        <v>46.32820136852395</v>
      </c>
      <c r="AA12" s="55">
        <v>47</v>
      </c>
    </row>
    <row r="13" spans="2:40" ht="12">
      <c r="B13" s="36" t="s">
        <v>19</v>
      </c>
      <c r="C13" s="36" t="s">
        <v>20</v>
      </c>
      <c r="D13" s="9">
        <v>12.25</v>
      </c>
      <c r="E13" s="16">
        <v>10.75</v>
      </c>
      <c r="F13" s="10">
        <f t="shared" si="0"/>
        <v>23</v>
      </c>
      <c r="G13" s="10"/>
      <c r="H13" s="9">
        <v>4.3</v>
      </c>
      <c r="I13" s="9">
        <v>1</v>
      </c>
      <c r="J13" s="9">
        <v>2</v>
      </c>
      <c r="K13" s="12">
        <f t="shared" si="1"/>
        <v>7.3</v>
      </c>
      <c r="L13" s="9">
        <v>6.5</v>
      </c>
      <c r="M13" s="9">
        <v>8</v>
      </c>
      <c r="N13" s="9">
        <v>6</v>
      </c>
      <c r="O13" s="9">
        <v>6</v>
      </c>
      <c r="P13" s="14">
        <f t="shared" si="2"/>
        <v>26.5</v>
      </c>
      <c r="Q13" s="18">
        <f t="shared" si="3"/>
        <v>3.4193548387096775</v>
      </c>
      <c r="R13" s="9">
        <v>18</v>
      </c>
      <c r="S13" s="9"/>
      <c r="T13" s="9">
        <v>5</v>
      </c>
      <c r="U13" s="9">
        <v>24.5</v>
      </c>
      <c r="V13" s="13">
        <f t="shared" si="4"/>
        <v>47.5</v>
      </c>
      <c r="W13" s="22">
        <f t="shared" si="5"/>
        <v>2.878787878787879</v>
      </c>
      <c r="X13" s="23"/>
      <c r="Y13" s="50"/>
      <c r="Z13" s="13">
        <f t="shared" si="6"/>
        <v>36.59814271749755</v>
      </c>
      <c r="AA13" s="55">
        <v>37</v>
      </c>
    </row>
    <row r="14" spans="2:40" ht="12">
      <c r="B14" s="36" t="s">
        <v>21</v>
      </c>
      <c r="C14" s="36" t="s">
        <v>22</v>
      </c>
      <c r="D14" s="9">
        <v>19.75</v>
      </c>
      <c r="E14" s="16">
        <v>18.75</v>
      </c>
      <c r="F14" s="10">
        <f t="shared" si="0"/>
        <v>38.5</v>
      </c>
      <c r="G14" s="10"/>
      <c r="H14" s="9">
        <v>4.95</v>
      </c>
      <c r="I14" s="9">
        <v>1</v>
      </c>
      <c r="J14" s="9">
        <v>2</v>
      </c>
      <c r="K14" s="12">
        <f t="shared" si="1"/>
        <v>7.95</v>
      </c>
      <c r="L14" s="9">
        <v>5</v>
      </c>
      <c r="M14" s="9">
        <v>8</v>
      </c>
      <c r="N14" s="9">
        <v>4</v>
      </c>
      <c r="O14" s="9">
        <v>5.5</v>
      </c>
      <c r="P14" s="14">
        <f t="shared" si="2"/>
        <v>22.5</v>
      </c>
      <c r="Q14" s="18">
        <f t="shared" si="3"/>
        <v>2.903225806451613</v>
      </c>
      <c r="R14" s="9">
        <v>20</v>
      </c>
      <c r="S14" s="9">
        <v>2.5</v>
      </c>
      <c r="T14" s="9">
        <v>5</v>
      </c>
      <c r="U14" s="9">
        <v>25.5</v>
      </c>
      <c r="V14" s="13">
        <f t="shared" si="4"/>
        <v>53</v>
      </c>
      <c r="W14" s="22">
        <f t="shared" si="5"/>
        <v>3.2121212121212124</v>
      </c>
      <c r="X14" s="23"/>
      <c r="Y14" s="50"/>
      <c r="Z14" s="13">
        <f t="shared" si="6"/>
        <v>52.56534701857283</v>
      </c>
      <c r="AA14" s="55">
        <v>53</v>
      </c>
      <c r="AB14" t="s">
        <v>2</v>
      </c>
    </row>
    <row r="15" spans="2:40" ht="12">
      <c r="B15" s="36" t="s">
        <v>23</v>
      </c>
      <c r="C15" s="36" t="s">
        <v>24</v>
      </c>
      <c r="D15" s="9">
        <v>14.5</v>
      </c>
      <c r="E15" s="16">
        <v>14</v>
      </c>
      <c r="F15" s="10">
        <f t="shared" si="0"/>
        <v>28.5</v>
      </c>
      <c r="G15" s="10"/>
      <c r="H15" s="11">
        <v>3.85</v>
      </c>
      <c r="I15" s="9">
        <v>1</v>
      </c>
      <c r="J15" s="9">
        <v>2</v>
      </c>
      <c r="K15" s="12">
        <f t="shared" si="1"/>
        <v>6.85</v>
      </c>
      <c r="L15" s="9"/>
      <c r="M15" s="9">
        <v>5.5</v>
      </c>
      <c r="N15" s="9">
        <v>5</v>
      </c>
      <c r="O15" s="9">
        <v>4.5</v>
      </c>
      <c r="P15" s="14">
        <f t="shared" si="2"/>
        <v>15</v>
      </c>
      <c r="Q15" s="18">
        <f t="shared" si="3"/>
        <v>1.935483870967742</v>
      </c>
      <c r="R15" s="9">
        <v>21</v>
      </c>
      <c r="S15" s="9">
        <v>2.5</v>
      </c>
      <c r="T15" s="9">
        <v>5</v>
      </c>
      <c r="U15" s="9"/>
      <c r="V15" s="13">
        <f t="shared" si="4"/>
        <v>28.5</v>
      </c>
      <c r="W15" s="22">
        <f t="shared" si="5"/>
        <v>1.7272727272727273</v>
      </c>
      <c r="X15" s="23"/>
      <c r="Y15" s="50"/>
      <c r="Z15" s="13">
        <f t="shared" si="6"/>
        <v>39.01275659824047</v>
      </c>
      <c r="AA15" s="55">
        <v>39</v>
      </c>
      <c r="AD15" t="s">
        <v>76</v>
      </c>
    </row>
    <row r="16" spans="2:40" ht="12">
      <c r="B16" s="36" t="s">
        <v>25</v>
      </c>
      <c r="C16" s="36" t="s">
        <v>26</v>
      </c>
      <c r="D16" s="9">
        <v>19</v>
      </c>
      <c r="E16" s="9">
        <v>14.75</v>
      </c>
      <c r="F16" s="10">
        <f t="shared" si="0"/>
        <v>33.75</v>
      </c>
      <c r="G16" s="10">
        <v>1.5</v>
      </c>
      <c r="H16" s="11">
        <v>3.85</v>
      </c>
      <c r="I16" s="9">
        <v>1</v>
      </c>
      <c r="J16" s="9">
        <v>2</v>
      </c>
      <c r="K16" s="12">
        <f t="shared" si="1"/>
        <v>6.85</v>
      </c>
      <c r="L16" s="9">
        <v>6.5</v>
      </c>
      <c r="M16" s="9">
        <v>7.5</v>
      </c>
      <c r="N16" s="9">
        <v>4</v>
      </c>
      <c r="O16" s="9">
        <v>6.5</v>
      </c>
      <c r="P16" s="14">
        <f t="shared" si="2"/>
        <v>24.5</v>
      </c>
      <c r="Q16" s="18">
        <f t="shared" si="3"/>
        <v>3.161290322580645</v>
      </c>
      <c r="R16" s="9">
        <v>18</v>
      </c>
      <c r="S16" s="9">
        <v>3</v>
      </c>
      <c r="T16" s="9">
        <v>5</v>
      </c>
      <c r="U16" s="9">
        <v>25.5</v>
      </c>
      <c r="V16" s="13">
        <f t="shared" si="4"/>
        <v>51.5</v>
      </c>
      <c r="W16" s="22">
        <f t="shared" si="5"/>
        <v>3.121212121212121</v>
      </c>
      <c r="X16" s="23"/>
      <c r="Y16" s="50"/>
      <c r="Z16" s="13">
        <f t="shared" si="6"/>
        <v>48.382502443792774</v>
      </c>
      <c r="AA16" s="55">
        <v>49</v>
      </c>
    </row>
    <row r="17" spans="2:40" ht="12">
      <c r="B17" s="36" t="s">
        <v>27</v>
      </c>
      <c r="C17" s="36" t="s">
        <v>28</v>
      </c>
      <c r="D17" s="9">
        <v>18.75</v>
      </c>
      <c r="E17" s="9">
        <v>15</v>
      </c>
      <c r="F17" s="10">
        <f t="shared" si="0"/>
        <v>33.75</v>
      </c>
      <c r="G17" s="10">
        <v>0.25</v>
      </c>
      <c r="H17" s="9">
        <v>4.95</v>
      </c>
      <c r="I17" s="9">
        <v>1</v>
      </c>
      <c r="J17" s="9">
        <v>1.75</v>
      </c>
      <c r="K17" s="12">
        <f t="shared" si="1"/>
        <v>7.7</v>
      </c>
      <c r="L17" s="9">
        <v>5.5</v>
      </c>
      <c r="M17" s="9">
        <v>7.5</v>
      </c>
      <c r="N17" s="9">
        <v>4.5</v>
      </c>
      <c r="O17" s="9">
        <v>6.5</v>
      </c>
      <c r="P17" s="14">
        <f t="shared" si="2"/>
        <v>24</v>
      </c>
      <c r="Q17" s="18">
        <f t="shared" si="3"/>
        <v>3.096774193548387</v>
      </c>
      <c r="R17" s="9">
        <v>20.5</v>
      </c>
      <c r="S17" s="9">
        <v>6</v>
      </c>
      <c r="T17" s="9">
        <v>5</v>
      </c>
      <c r="U17" s="9">
        <v>15.5</v>
      </c>
      <c r="V17" s="13">
        <f t="shared" si="4"/>
        <v>47</v>
      </c>
      <c r="W17" s="22">
        <f t="shared" si="5"/>
        <v>2.8484848484848486</v>
      </c>
      <c r="X17" s="23"/>
      <c r="Y17" s="50"/>
      <c r="Z17" s="13">
        <f t="shared" si="6"/>
        <v>47.64525904203324</v>
      </c>
      <c r="AA17" s="55">
        <v>48</v>
      </c>
    </row>
    <row r="18" spans="2:40" ht="12">
      <c r="B18" s="36" t="s">
        <v>29</v>
      </c>
      <c r="C18" s="36" t="s">
        <v>30</v>
      </c>
      <c r="D18" s="9">
        <v>19</v>
      </c>
      <c r="E18" s="9">
        <v>20.25</v>
      </c>
      <c r="F18" s="10">
        <f t="shared" si="0"/>
        <v>39.25</v>
      </c>
      <c r="G18" s="10">
        <v>0.5</v>
      </c>
      <c r="H18" s="9">
        <v>4.75</v>
      </c>
      <c r="I18" s="9">
        <v>1</v>
      </c>
      <c r="J18" s="9">
        <v>2</v>
      </c>
      <c r="K18" s="12">
        <f t="shared" si="1"/>
        <v>7.75</v>
      </c>
      <c r="L18" s="9">
        <v>6.5</v>
      </c>
      <c r="M18" s="9">
        <v>6.5</v>
      </c>
      <c r="N18" s="9">
        <v>4.5</v>
      </c>
      <c r="O18" s="9">
        <v>6.5</v>
      </c>
      <c r="P18" s="14">
        <f t="shared" si="2"/>
        <v>24</v>
      </c>
      <c r="Q18" s="18">
        <f t="shared" si="3"/>
        <v>3.096774193548387</v>
      </c>
      <c r="R18" s="9">
        <v>21</v>
      </c>
      <c r="S18" s="9">
        <v>3.5</v>
      </c>
      <c r="T18" s="9">
        <v>5</v>
      </c>
      <c r="U18" s="9">
        <v>25.5</v>
      </c>
      <c r="V18" s="13">
        <f t="shared" si="4"/>
        <v>55</v>
      </c>
      <c r="W18" s="22">
        <f t="shared" si="5"/>
        <v>3.3333333333333335</v>
      </c>
      <c r="X18" s="23"/>
      <c r="Y18" s="50"/>
      <c r="Z18" s="13">
        <f t="shared" si="6"/>
        <v>53.93010752688172</v>
      </c>
      <c r="AA18" s="55">
        <v>54</v>
      </c>
    </row>
    <row r="19" spans="2:40" ht="12">
      <c r="B19" s="36" t="s">
        <v>31</v>
      </c>
      <c r="C19" s="36" t="s">
        <v>32</v>
      </c>
      <c r="D19" s="9">
        <v>19.75</v>
      </c>
      <c r="E19" s="9">
        <v>18.75</v>
      </c>
      <c r="F19" s="10">
        <f t="shared" si="0"/>
        <v>38.5</v>
      </c>
      <c r="G19" s="10">
        <v>1.75</v>
      </c>
      <c r="H19" s="9">
        <v>4.95</v>
      </c>
      <c r="I19" s="9">
        <v>1</v>
      </c>
      <c r="J19" s="9">
        <v>2</v>
      </c>
      <c r="K19" s="12">
        <f t="shared" si="1"/>
        <v>7.95</v>
      </c>
      <c r="L19" s="9">
        <v>3</v>
      </c>
      <c r="M19" s="9">
        <v>8</v>
      </c>
      <c r="N19" s="9">
        <v>3.5</v>
      </c>
      <c r="O19" s="9">
        <v>6.5</v>
      </c>
      <c r="P19" s="14">
        <f t="shared" si="2"/>
        <v>21</v>
      </c>
      <c r="Q19" s="18">
        <f t="shared" si="3"/>
        <v>2.7096774193548385</v>
      </c>
      <c r="R19" s="9">
        <v>22.5</v>
      </c>
      <c r="S19" s="9"/>
      <c r="T19" s="9">
        <v>5</v>
      </c>
      <c r="U19" s="9">
        <v>27.5</v>
      </c>
      <c r="V19" s="13">
        <f t="shared" si="4"/>
        <v>55</v>
      </c>
      <c r="W19" s="22">
        <f t="shared" si="5"/>
        <v>3.3333333333333335</v>
      </c>
      <c r="X19" s="23"/>
      <c r="Y19" s="50"/>
      <c r="Z19" s="13">
        <f t="shared" si="6"/>
        <v>54.24301075268818</v>
      </c>
      <c r="AA19" s="55">
        <v>55</v>
      </c>
    </row>
    <row r="20" spans="2:40" ht="12">
      <c r="B20" s="36" t="s">
        <v>33</v>
      </c>
      <c r="C20" s="36" t="s">
        <v>34</v>
      </c>
      <c r="D20" s="9">
        <v>21</v>
      </c>
      <c r="E20" s="9">
        <v>22</v>
      </c>
      <c r="F20" s="10">
        <f t="shared" si="0"/>
        <v>43</v>
      </c>
      <c r="G20" s="10">
        <v>1.5</v>
      </c>
      <c r="H20" s="9">
        <v>4.175</v>
      </c>
      <c r="I20" s="9">
        <v>1</v>
      </c>
      <c r="J20" s="9">
        <v>2</v>
      </c>
      <c r="K20" s="12">
        <f t="shared" si="1"/>
        <v>7.175</v>
      </c>
      <c r="L20" s="9">
        <v>5.5</v>
      </c>
      <c r="M20" s="9">
        <v>7.5</v>
      </c>
      <c r="N20" s="9">
        <v>5</v>
      </c>
      <c r="O20" s="9">
        <v>6.5</v>
      </c>
      <c r="P20" s="14">
        <f t="shared" si="2"/>
        <v>24.5</v>
      </c>
      <c r="Q20" s="18">
        <f t="shared" si="3"/>
        <v>3.161290322580645</v>
      </c>
      <c r="R20" s="9">
        <v>21</v>
      </c>
      <c r="S20" s="9">
        <v>7.5</v>
      </c>
      <c r="T20" s="9">
        <v>5</v>
      </c>
      <c r="U20" s="9">
        <v>28</v>
      </c>
      <c r="V20" s="13">
        <f t="shared" si="4"/>
        <v>61.5</v>
      </c>
      <c r="W20" s="22">
        <f t="shared" si="5"/>
        <v>3.7272727272727275</v>
      </c>
      <c r="X20" s="23"/>
      <c r="Y20" s="50"/>
      <c r="Z20" s="13">
        <f t="shared" si="6"/>
        <v>58.56356304985337</v>
      </c>
      <c r="AA20" s="55">
        <v>59</v>
      </c>
      <c r="AD20" s="28"/>
    </row>
    <row r="21" spans="2:40" ht="12">
      <c r="B21" s="36" t="s">
        <v>35</v>
      </c>
      <c r="C21" s="36" t="s">
        <v>36</v>
      </c>
      <c r="D21" s="9">
        <v>20.75</v>
      </c>
      <c r="E21" s="9">
        <v>20.25</v>
      </c>
      <c r="F21" s="10">
        <f t="shared" si="0"/>
        <v>41</v>
      </c>
      <c r="G21" s="10">
        <v>1.75</v>
      </c>
      <c r="H21" s="9">
        <v>4.75</v>
      </c>
      <c r="I21" s="9">
        <v>1</v>
      </c>
      <c r="J21" s="9">
        <v>2</v>
      </c>
      <c r="K21" s="12">
        <f t="shared" si="1"/>
        <v>7.75</v>
      </c>
      <c r="L21" s="9">
        <v>6</v>
      </c>
      <c r="M21" s="9">
        <v>6.5</v>
      </c>
      <c r="N21" s="9">
        <v>5.5</v>
      </c>
      <c r="O21" s="9">
        <v>5.5</v>
      </c>
      <c r="P21" s="14">
        <f t="shared" si="2"/>
        <v>23.5</v>
      </c>
      <c r="Q21" s="18">
        <f t="shared" si="3"/>
        <v>3.032258064516129</v>
      </c>
      <c r="R21" s="9">
        <v>21</v>
      </c>
      <c r="S21" s="9">
        <v>6</v>
      </c>
      <c r="T21" s="9">
        <v>5</v>
      </c>
      <c r="U21" s="9">
        <v>26.5</v>
      </c>
      <c r="V21" s="13">
        <f t="shared" si="4"/>
        <v>58.5</v>
      </c>
      <c r="W21" s="22">
        <f t="shared" si="5"/>
        <v>3.5454545454545454</v>
      </c>
      <c r="X21" s="23"/>
      <c r="Y21" s="50"/>
      <c r="Z21" s="13">
        <f t="shared" si="6"/>
        <v>57.077712609970675</v>
      </c>
      <c r="AA21" s="55">
        <v>58</v>
      </c>
    </row>
    <row r="22" spans="2:40" ht="12">
      <c r="B22" s="36" t="s">
        <v>37</v>
      </c>
      <c r="C22" s="36" t="s">
        <v>38</v>
      </c>
      <c r="D22" s="9">
        <v>11</v>
      </c>
      <c r="E22" s="57" t="s">
        <v>87</v>
      </c>
      <c r="F22" s="10">
        <v>11</v>
      </c>
      <c r="G22" s="10"/>
      <c r="H22" s="9">
        <v>4.75</v>
      </c>
      <c r="I22" s="9">
        <v>1</v>
      </c>
      <c r="J22" s="9">
        <v>0</v>
      </c>
      <c r="K22" s="12">
        <f t="shared" si="1"/>
        <v>5.75</v>
      </c>
      <c r="L22" s="9"/>
      <c r="M22" s="9">
        <v>8</v>
      </c>
      <c r="N22" s="9">
        <v>4.5</v>
      </c>
      <c r="O22" s="9"/>
      <c r="P22" s="14">
        <f t="shared" si="2"/>
        <v>12.5</v>
      </c>
      <c r="Q22" s="18">
        <f t="shared" si="3"/>
        <v>1.6129032258064515</v>
      </c>
      <c r="R22" s="9">
        <v>18</v>
      </c>
      <c r="S22" s="9"/>
      <c r="T22" s="9">
        <v>5</v>
      </c>
      <c r="U22" s="9"/>
      <c r="V22" s="13">
        <f t="shared" si="4"/>
        <v>23</v>
      </c>
      <c r="W22" s="22">
        <f t="shared" si="5"/>
        <v>1.393939393939394</v>
      </c>
      <c r="X22" s="23"/>
      <c r="Y22" s="50"/>
      <c r="Z22" s="13">
        <f t="shared" si="6"/>
        <v>19.756842619745846</v>
      </c>
      <c r="AA22" s="56">
        <v>20</v>
      </c>
      <c r="AD22" s="28"/>
    </row>
    <row r="23" spans="2:40" ht="12">
      <c r="B23" s="36" t="s">
        <v>39</v>
      </c>
      <c r="C23" s="36" t="s">
        <v>40</v>
      </c>
      <c r="D23" s="9">
        <v>17.5</v>
      </c>
      <c r="E23" s="9">
        <v>19</v>
      </c>
      <c r="F23" s="10">
        <f t="shared" si="0"/>
        <v>36.5</v>
      </c>
      <c r="G23" s="10">
        <v>1</v>
      </c>
      <c r="H23" s="9">
        <v>4.175</v>
      </c>
      <c r="I23" s="9">
        <v>1</v>
      </c>
      <c r="J23" s="9">
        <v>2</v>
      </c>
      <c r="K23" s="12">
        <f t="shared" si="1"/>
        <v>7.175</v>
      </c>
      <c r="L23" s="9">
        <v>5</v>
      </c>
      <c r="M23" s="9">
        <v>7.5</v>
      </c>
      <c r="N23" s="9">
        <v>5.5</v>
      </c>
      <c r="O23" s="9">
        <v>5.5</v>
      </c>
      <c r="P23" s="14">
        <f t="shared" si="2"/>
        <v>23.5</v>
      </c>
      <c r="Q23" s="18">
        <f t="shared" si="3"/>
        <v>3.032258064516129</v>
      </c>
      <c r="R23" s="9">
        <v>21</v>
      </c>
      <c r="S23" s="9">
        <v>5.5</v>
      </c>
      <c r="T23" s="9">
        <v>5</v>
      </c>
      <c r="U23" s="9">
        <v>12.5</v>
      </c>
      <c r="V23" s="13">
        <f t="shared" si="4"/>
        <v>44</v>
      </c>
      <c r="W23" s="22">
        <f t="shared" si="5"/>
        <v>2.666666666666667</v>
      </c>
      <c r="X23" s="23"/>
      <c r="Y23" s="50"/>
      <c r="Z23" s="13">
        <f t="shared" si="6"/>
        <v>50.37392473118279</v>
      </c>
      <c r="AA23" s="55">
        <v>51</v>
      </c>
    </row>
    <row r="24" spans="2:40" ht="12">
      <c r="B24" s="36" t="s">
        <v>41</v>
      </c>
      <c r="C24" s="36" t="s">
        <v>42</v>
      </c>
      <c r="D24" s="9">
        <v>21</v>
      </c>
      <c r="E24" s="9">
        <v>22</v>
      </c>
      <c r="F24" s="10">
        <f t="shared" si="0"/>
        <v>43</v>
      </c>
      <c r="G24" s="10">
        <v>2</v>
      </c>
      <c r="H24" s="9">
        <v>4.75</v>
      </c>
      <c r="I24" s="9">
        <v>1</v>
      </c>
      <c r="J24" s="9">
        <v>2</v>
      </c>
      <c r="K24" s="12">
        <f t="shared" si="1"/>
        <v>7.75</v>
      </c>
      <c r="L24" s="9">
        <v>4</v>
      </c>
      <c r="M24" s="9">
        <v>7.5</v>
      </c>
      <c r="N24" s="9">
        <v>5.5</v>
      </c>
      <c r="O24" s="9">
        <v>6.5</v>
      </c>
      <c r="P24" s="14">
        <f t="shared" si="2"/>
        <v>23.5</v>
      </c>
      <c r="Q24" s="18">
        <f t="shared" si="3"/>
        <v>3.032258064516129</v>
      </c>
      <c r="R24" s="9">
        <v>24</v>
      </c>
      <c r="S24" s="9">
        <v>8</v>
      </c>
      <c r="T24" s="9">
        <v>5</v>
      </c>
      <c r="U24" s="9">
        <v>28</v>
      </c>
      <c r="V24" s="13">
        <f t="shared" si="4"/>
        <v>65</v>
      </c>
      <c r="W24" s="22">
        <f t="shared" si="5"/>
        <v>3.9393939393939394</v>
      </c>
      <c r="X24" s="23">
        <v>0.5</v>
      </c>
      <c r="Y24" s="50"/>
      <c r="Z24" s="13">
        <f t="shared" si="6"/>
        <v>60.221652003910066</v>
      </c>
      <c r="AA24" s="55">
        <v>60</v>
      </c>
    </row>
    <row r="25" spans="2:40" ht="12">
      <c r="B25" s="38" t="s">
        <v>43</v>
      </c>
      <c r="C25" s="38" t="s">
        <v>44</v>
      </c>
      <c r="D25" s="37"/>
      <c r="E25" s="37"/>
      <c r="F25" s="39"/>
      <c r="G25" s="3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2:40" ht="12">
      <c r="B26" s="36" t="s">
        <v>45</v>
      </c>
      <c r="C26" s="36" t="s">
        <v>46</v>
      </c>
      <c r="D26" s="9">
        <v>17.25</v>
      </c>
      <c r="E26" s="9">
        <v>18.5</v>
      </c>
      <c r="F26" s="10">
        <f t="shared" si="0"/>
        <v>35.75</v>
      </c>
      <c r="G26" s="10">
        <v>0.5</v>
      </c>
      <c r="H26" s="9">
        <v>4.175</v>
      </c>
      <c r="I26" s="9">
        <v>1</v>
      </c>
      <c r="J26" s="9">
        <v>2</v>
      </c>
      <c r="K26" s="12">
        <f t="shared" si="1"/>
        <v>7.175</v>
      </c>
      <c r="L26" s="9">
        <v>9</v>
      </c>
      <c r="M26" s="9">
        <v>7.5</v>
      </c>
      <c r="N26" s="9">
        <v>5</v>
      </c>
      <c r="O26" s="9">
        <v>6</v>
      </c>
      <c r="P26" s="14">
        <f t="shared" si="2"/>
        <v>27.5</v>
      </c>
      <c r="Q26" s="18">
        <f t="shared" si="3"/>
        <v>3.5483870967741935</v>
      </c>
      <c r="R26" s="9">
        <v>21</v>
      </c>
      <c r="S26" s="9">
        <v>6</v>
      </c>
      <c r="T26" s="9"/>
      <c r="U26" s="9">
        <v>25.5</v>
      </c>
      <c r="V26" s="13">
        <f t="shared" si="4"/>
        <v>52.5</v>
      </c>
      <c r="W26" s="22">
        <f t="shared" si="5"/>
        <v>3.181818181818182</v>
      </c>
      <c r="X26" s="23"/>
      <c r="Y26" s="50"/>
      <c r="Z26" s="13">
        <f t="shared" si="6"/>
        <v>50.15520527859237</v>
      </c>
      <c r="AA26" s="55">
        <v>51</v>
      </c>
    </row>
    <row r="27" spans="2:40" ht="12">
      <c r="B27" s="36" t="s">
        <v>47</v>
      </c>
      <c r="C27" s="36" t="s">
        <v>48</v>
      </c>
      <c r="D27" s="9">
        <v>17.75</v>
      </c>
      <c r="E27" s="17">
        <v>15.75</v>
      </c>
      <c r="F27" s="10">
        <f t="shared" si="0"/>
        <v>33.5</v>
      </c>
      <c r="G27" s="10"/>
      <c r="H27" s="9">
        <v>4.3</v>
      </c>
      <c r="I27" s="9">
        <v>1</v>
      </c>
      <c r="J27" s="9">
        <v>2</v>
      </c>
      <c r="K27" s="12">
        <f t="shared" si="1"/>
        <v>7.3</v>
      </c>
      <c r="L27" s="9">
        <v>6.5</v>
      </c>
      <c r="M27" s="9">
        <v>6.5</v>
      </c>
      <c r="N27" s="9">
        <v>4.5</v>
      </c>
      <c r="O27" s="9">
        <v>4.5</v>
      </c>
      <c r="P27" s="14">
        <f t="shared" si="2"/>
        <v>22</v>
      </c>
      <c r="Q27" s="18">
        <f t="shared" si="3"/>
        <v>2.838709677419355</v>
      </c>
      <c r="R27" s="9">
        <v>8</v>
      </c>
      <c r="S27" s="9">
        <v>3.5</v>
      </c>
      <c r="T27" s="9">
        <v>5</v>
      </c>
      <c r="U27" s="9"/>
      <c r="V27" s="13">
        <f t="shared" si="4"/>
        <v>16.5</v>
      </c>
      <c r="W27" s="22">
        <f t="shared" si="5"/>
        <v>1</v>
      </c>
      <c r="X27" s="23"/>
      <c r="Y27" s="50"/>
      <c r="Z27" s="13">
        <f t="shared" si="6"/>
        <v>44.63870967741935</v>
      </c>
      <c r="AA27" s="55">
        <v>45</v>
      </c>
    </row>
    <row r="29" spans="12:18" ht="12">
      <c r="L29" t="s">
        <v>63</v>
      </c>
      <c r="M29" t="s">
        <v>64</v>
      </c>
      <c r="Q29" t="s">
        <v>57</v>
      </c>
      <c r="R29" t="s">
        <v>65</v>
      </c>
    </row>
    <row r="30" spans="12:18" ht="12">
      <c r="L30" t="s">
        <v>66</v>
      </c>
      <c r="M30" t="s">
        <v>67</v>
      </c>
      <c r="Q30" t="s">
        <v>58</v>
      </c>
      <c r="R30" t="s">
        <v>68</v>
      </c>
    </row>
    <row r="31" spans="12:18" ht="12">
      <c r="L31" t="s">
        <v>69</v>
      </c>
      <c r="M31" t="s">
        <v>70</v>
      </c>
      <c r="Q31" t="s">
        <v>59</v>
      </c>
      <c r="R31" t="s">
        <v>75</v>
      </c>
    </row>
    <row r="32" spans="12:17" ht="12">
      <c r="L32" t="s">
        <v>71</v>
      </c>
      <c r="M32" t="s">
        <v>72</v>
      </c>
      <c r="Q32" t="s">
        <v>60</v>
      </c>
    </row>
    <row r="33" spans="12:17" ht="12">
      <c r="L33" t="s">
        <v>73</v>
      </c>
      <c r="Q33" t="s">
        <v>74</v>
      </c>
    </row>
  </sheetData>
  <sheetProtection/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Fawziah Alkelabi</dc:creator>
  <cp:keywords/>
  <dc:description/>
  <cp:lastModifiedBy>Fawziah Alkelabi</cp:lastModifiedBy>
  <cp:lastPrinted>2018-04-25T13:56:06Z</cp:lastPrinted>
  <dcterms:created xsi:type="dcterms:W3CDTF">2018-03-12T16:24:38Z</dcterms:created>
  <dcterms:modified xsi:type="dcterms:W3CDTF">2018-04-25T14:02:04Z</dcterms:modified>
  <cp:category/>
  <cp:version/>
  <cp:contentType/>
  <cp:contentStatus/>
</cp:coreProperties>
</file>