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o-2\Downloads\KSU\OR441\تمارين_441_بحث_\تمارين 1\"/>
    </mc:Choice>
  </mc:AlternateContent>
  <bookViews>
    <workbookView xWindow="0" yWindow="0" windowWidth="14390" windowHeight="4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I23" i="1" l="1"/>
  <c r="I22" i="1"/>
  <c r="I17" i="1"/>
  <c r="I18" i="1" s="1"/>
  <c r="I20" i="1" l="1"/>
  <c r="I19" i="1"/>
  <c r="I21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" i="1"/>
  <c r="C5" i="1"/>
  <c r="C4" i="1"/>
  <c r="I4" i="1" l="1"/>
  <c r="I7" i="1" s="1"/>
  <c r="I8" i="1" s="1"/>
  <c r="I12" i="1" s="1"/>
  <c r="I5" i="1"/>
  <c r="I6" i="1"/>
  <c r="I10" i="1" l="1"/>
</calcChain>
</file>

<file path=xl/sharedStrings.xml><?xml version="1.0" encoding="utf-8"?>
<sst xmlns="http://schemas.openxmlformats.org/spreadsheetml/2006/main" count="47" uniqueCount="38">
  <si>
    <t>(min)</t>
  </si>
  <si>
    <t>Spending</t>
  </si>
  <si>
    <t>(SR)</t>
  </si>
  <si>
    <t>AT(i)</t>
  </si>
  <si>
    <t>i</t>
  </si>
  <si>
    <t>ST(i)</t>
  </si>
  <si>
    <t>-</t>
  </si>
  <si>
    <t>Q1+2+3</t>
  </si>
  <si>
    <t>Q5</t>
  </si>
  <si>
    <t>Q6</t>
  </si>
  <si>
    <t>Q7</t>
  </si>
  <si>
    <t>P(x=0)</t>
  </si>
  <si>
    <t>P(x&gt;=10)</t>
  </si>
  <si>
    <t>Time spent</t>
  </si>
  <si>
    <t>The Arrivals</t>
  </si>
  <si>
    <t>Q8+9</t>
  </si>
  <si>
    <t>Std. Dev of ST</t>
  </si>
  <si>
    <t>Q 11</t>
  </si>
  <si>
    <t>P(X&gt;=5)</t>
  </si>
  <si>
    <t>Q12</t>
  </si>
  <si>
    <t>Q13</t>
  </si>
  <si>
    <t>P(X&gt;10)</t>
  </si>
  <si>
    <t>Q15</t>
  </si>
  <si>
    <t>T(i)</t>
  </si>
  <si>
    <t>Q4</t>
  </si>
  <si>
    <t>Mean of T(i)</t>
  </si>
  <si>
    <t>Variance of T(i)</t>
  </si>
  <si>
    <t>Std.Dev of T(i)</t>
  </si>
  <si>
    <r>
      <t xml:space="preserve">Since E(T) </t>
    </r>
    <r>
      <rPr>
        <sz val="11"/>
        <color theme="1"/>
        <rFont val="Calibri"/>
        <family val="2"/>
      </rPr>
      <t>≈</t>
    </r>
    <r>
      <rPr>
        <sz val="11"/>
        <color theme="1"/>
        <rFont val="Arial"/>
        <family val="2"/>
        <charset val="178"/>
      </rPr>
      <t xml:space="preserve"> SD(T) then Poisson Process is good to model the arrival process</t>
    </r>
  </si>
  <si>
    <t>min</t>
  </si>
  <si>
    <t>(min)^2</t>
  </si>
  <si>
    <t>cust/min</t>
  </si>
  <si>
    <t>cust/hour</t>
  </si>
  <si>
    <t>λ (min) of Customers
Average
Var</t>
  </si>
  <si>
    <t>λ (hour) of Customers
Average
Var</t>
  </si>
  <si>
    <t>mean of ST</t>
  </si>
  <si>
    <t>μ (min) of ST</t>
  </si>
  <si>
    <t>By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</si>
</sst>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  <charset val="178"/>
    </font>
  </fonts>
  <fills count="10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4" borderId="5" xfId="0" applyFont="1" applyFill="1" applyBorder="1"/>
    <xf numFmtId="0" fontId="0" fillId="4" borderId="5" xfId="0" applyFill="1" applyBorder="1"/>
    <xf numFmtId="0" fontId="0" fillId="5" borderId="5" xfId="0" applyFill="1" applyBorder="1"/>
    <xf numFmtId="0" fontId="0" fillId="3" borderId="5" xfId="0" applyFill="1" applyBorder="1"/>
    <xf numFmtId="0" fontId="0" fillId="8" borderId="5" xfId="0" applyFill="1" applyBorder="1"/>
    <xf numFmtId="0" fontId="0" fillId="3" borderId="9" xfId="0" applyFill="1" applyBorder="1"/>
    <xf numFmtId="0" fontId="0" fillId="4" borderId="11" xfId="0" applyFill="1" applyBorder="1"/>
    <xf numFmtId="0" fontId="1" fillId="4" borderId="10" xfId="0" applyFont="1" applyFill="1" applyBorder="1"/>
    <xf numFmtId="0" fontId="0" fillId="4" borderId="12" xfId="0" applyFill="1" applyBorder="1"/>
    <xf numFmtId="0" fontId="0" fillId="4" borderId="10" xfId="0" applyFill="1" applyBorder="1"/>
    <xf numFmtId="0" fontId="0" fillId="6" borderId="11" xfId="0" applyFill="1" applyBorder="1"/>
    <xf numFmtId="0" fontId="0" fillId="6" borderId="10" xfId="0" applyFill="1" applyBorder="1"/>
    <xf numFmtId="0" fontId="0" fillId="6" borderId="13" xfId="0" applyFill="1" applyBorder="1"/>
    <xf numFmtId="0" fontId="0" fillId="8" borderId="11" xfId="0" applyFill="1" applyBorder="1"/>
    <xf numFmtId="0" fontId="0" fillId="8" borderId="10" xfId="0" applyFill="1" applyBorder="1"/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2" zoomScale="90" zoomScaleNormal="90" workbookViewId="0">
      <selection activeCell="N14" sqref="N14"/>
    </sheetView>
  </sheetViews>
  <sheetFormatPr defaultRowHeight="14" x14ac:dyDescent="0.3"/>
  <cols>
    <col min="3" max="3" width="9.1640625" customWidth="1"/>
    <col min="6" max="6" width="11.75" customWidth="1"/>
    <col min="7" max="7" width="9.1640625" customWidth="1"/>
    <col min="8" max="8" width="21.4140625" customWidth="1"/>
    <col min="9" max="9" width="12.1640625" customWidth="1"/>
    <col min="10" max="10" width="9.1640625" customWidth="1"/>
    <col min="11" max="11" width="12.25" customWidth="1"/>
    <col min="12" max="12" width="13" customWidth="1"/>
  </cols>
  <sheetData>
    <row r="1" spans="1:12" ht="45.75" customHeight="1" x14ac:dyDescent="0.35">
      <c r="A1" s="26" t="s">
        <v>4</v>
      </c>
      <c r="B1" s="1" t="s">
        <v>3</v>
      </c>
      <c r="C1" s="22" t="s">
        <v>23</v>
      </c>
      <c r="D1" s="1" t="s">
        <v>5</v>
      </c>
      <c r="E1" s="1" t="s">
        <v>1</v>
      </c>
      <c r="G1" s="29" t="s">
        <v>14</v>
      </c>
      <c r="H1" s="29"/>
      <c r="I1" s="3"/>
      <c r="J1" s="3"/>
    </row>
    <row r="2" spans="1:12" ht="16" thickBot="1" x14ac:dyDescent="0.4">
      <c r="A2" s="27"/>
      <c r="B2" s="2" t="s">
        <v>0</v>
      </c>
      <c r="C2" s="23" t="s">
        <v>0</v>
      </c>
      <c r="D2" s="2" t="s">
        <v>0</v>
      </c>
      <c r="E2" s="2" t="s">
        <v>2</v>
      </c>
      <c r="G2" s="30"/>
      <c r="H2" s="30"/>
      <c r="I2" s="3"/>
      <c r="J2" s="3"/>
    </row>
    <row r="3" spans="1:12" ht="16" thickBot="1" x14ac:dyDescent="0.4">
      <c r="A3" s="5">
        <v>0</v>
      </c>
      <c r="B3" s="5">
        <v>0</v>
      </c>
      <c r="C3" s="5"/>
      <c r="D3" s="5" t="s">
        <v>6</v>
      </c>
      <c r="E3" s="5" t="s">
        <v>6</v>
      </c>
      <c r="G3" s="3"/>
      <c r="H3" s="3"/>
      <c r="I3" s="3"/>
      <c r="J3" s="3"/>
    </row>
    <row r="4" spans="1:12" ht="16" thickBot="1" x14ac:dyDescent="0.4">
      <c r="A4" s="4">
        <v>1</v>
      </c>
      <c r="B4" s="5">
        <v>5</v>
      </c>
      <c r="C4" s="5">
        <f>B4-B3</f>
        <v>5</v>
      </c>
      <c r="D4" s="5">
        <v>5</v>
      </c>
      <c r="E4" s="5">
        <v>68</v>
      </c>
      <c r="G4" s="28" t="s">
        <v>7</v>
      </c>
      <c r="H4" s="7" t="s">
        <v>25</v>
      </c>
      <c r="I4" s="14">
        <f>AVERAGE(C:C)</f>
        <v>4.3666666666666663</v>
      </c>
      <c r="J4" s="13" t="s">
        <v>29</v>
      </c>
    </row>
    <row r="5" spans="1:12" ht="16" thickBot="1" x14ac:dyDescent="0.35">
      <c r="A5" s="4">
        <v>2</v>
      </c>
      <c r="B5" s="5">
        <v>13</v>
      </c>
      <c r="C5" s="5">
        <f>B5-B4</f>
        <v>8</v>
      </c>
      <c r="D5" s="5">
        <v>4</v>
      </c>
      <c r="E5" s="5">
        <v>35</v>
      </c>
      <c r="G5" s="28"/>
      <c r="H5" s="8" t="s">
        <v>26</v>
      </c>
      <c r="I5" s="15">
        <f>_xlfn.VAR.S(C:C)</f>
        <v>14.676836158192092</v>
      </c>
      <c r="J5" s="13" t="s">
        <v>30</v>
      </c>
    </row>
    <row r="6" spans="1:12" ht="16" thickBot="1" x14ac:dyDescent="0.4">
      <c r="A6" s="4">
        <v>3</v>
      </c>
      <c r="B6" s="5">
        <v>21</v>
      </c>
      <c r="C6" s="5">
        <f>B6-B5</f>
        <v>8</v>
      </c>
      <c r="D6" s="5">
        <v>14</v>
      </c>
      <c r="E6" s="5">
        <v>63</v>
      </c>
      <c r="F6" s="3"/>
      <c r="G6" s="28"/>
      <c r="H6" s="8" t="s">
        <v>27</v>
      </c>
      <c r="I6" s="16">
        <f>_xlfn.STDEV.S(C:C)</f>
        <v>3.8310359118901629</v>
      </c>
      <c r="J6" s="13" t="s">
        <v>29</v>
      </c>
    </row>
    <row r="7" spans="1:12" ht="43" thickBot="1" x14ac:dyDescent="0.4">
      <c r="A7" s="4">
        <v>4</v>
      </c>
      <c r="B7" s="5">
        <v>32</v>
      </c>
      <c r="C7" s="5">
        <f t="shared" ref="C7:C63" si="0">B7-B6</f>
        <v>11</v>
      </c>
      <c r="D7" s="5">
        <v>3</v>
      </c>
      <c r="E7" s="5">
        <v>65</v>
      </c>
      <c r="F7" s="3"/>
      <c r="G7" s="28"/>
      <c r="H7" s="24" t="s">
        <v>33</v>
      </c>
      <c r="I7" s="18">
        <f>1/I4</f>
        <v>0.22900763358778628</v>
      </c>
      <c r="J7" s="17" t="s">
        <v>31</v>
      </c>
    </row>
    <row r="8" spans="1:12" ht="43" thickBot="1" x14ac:dyDescent="0.4">
      <c r="A8" s="4">
        <v>5</v>
      </c>
      <c r="B8" s="5">
        <v>34</v>
      </c>
      <c r="C8" s="5">
        <f t="shared" si="0"/>
        <v>2</v>
      </c>
      <c r="D8" s="5">
        <v>1</v>
      </c>
      <c r="E8" s="5">
        <v>57</v>
      </c>
      <c r="F8" s="3"/>
      <c r="G8" s="28"/>
      <c r="H8" s="25" t="s">
        <v>34</v>
      </c>
      <c r="I8" s="19">
        <f>I7*60</f>
        <v>13.740458015267176</v>
      </c>
      <c r="J8" s="17" t="s">
        <v>32</v>
      </c>
    </row>
    <row r="9" spans="1:12" ht="16" thickBot="1" x14ac:dyDescent="0.4">
      <c r="A9" s="4">
        <v>6</v>
      </c>
      <c r="B9" s="5">
        <v>42</v>
      </c>
      <c r="C9" s="5">
        <f t="shared" si="0"/>
        <v>8</v>
      </c>
      <c r="D9" s="5">
        <v>5</v>
      </c>
      <c r="E9" s="5">
        <v>66</v>
      </c>
      <c r="F9" s="3"/>
      <c r="G9" s="6" t="s">
        <v>24</v>
      </c>
      <c r="H9" s="31" t="s">
        <v>28</v>
      </c>
      <c r="I9" s="31"/>
      <c r="J9" s="31"/>
      <c r="K9" s="31"/>
      <c r="L9" s="31"/>
    </row>
    <row r="10" spans="1:12" ht="16" thickBot="1" x14ac:dyDescent="0.4">
      <c r="A10" s="4">
        <v>7</v>
      </c>
      <c r="B10" s="5">
        <v>46</v>
      </c>
      <c r="C10" s="5">
        <f t="shared" si="0"/>
        <v>4</v>
      </c>
      <c r="D10" s="5">
        <v>6</v>
      </c>
      <c r="E10" s="5">
        <v>51</v>
      </c>
      <c r="F10" s="3"/>
      <c r="G10" s="9" t="s">
        <v>8</v>
      </c>
      <c r="H10" s="12" t="s">
        <v>11</v>
      </c>
      <c r="I10" s="32">
        <f>_xlfn.POISSON.DIST(0,I8,FALSE)</f>
        <v>1.0779407873129803E-6</v>
      </c>
      <c r="J10" s="32"/>
    </row>
    <row r="11" spans="1:12" ht="16" thickBot="1" x14ac:dyDescent="0.4">
      <c r="A11" s="4">
        <v>8</v>
      </c>
      <c r="B11" s="5">
        <v>47</v>
      </c>
      <c r="C11" s="5">
        <f t="shared" si="0"/>
        <v>1</v>
      </c>
      <c r="D11" s="5">
        <v>5</v>
      </c>
      <c r="E11" s="5">
        <v>52</v>
      </c>
      <c r="F11" s="3"/>
      <c r="G11" s="9" t="s">
        <v>9</v>
      </c>
      <c r="H11" s="10" t="s">
        <v>11</v>
      </c>
      <c r="I11" s="32">
        <v>0</v>
      </c>
      <c r="J11" s="32"/>
    </row>
    <row r="12" spans="1:12" ht="16" thickBot="1" x14ac:dyDescent="0.4">
      <c r="A12" s="4">
        <v>9</v>
      </c>
      <c r="B12" s="5">
        <v>54</v>
      </c>
      <c r="C12" s="5">
        <f t="shared" si="0"/>
        <v>7</v>
      </c>
      <c r="D12" s="5">
        <v>1</v>
      </c>
      <c r="E12" s="5">
        <v>53</v>
      </c>
      <c r="F12" s="3"/>
      <c r="G12" s="9" t="s">
        <v>10</v>
      </c>
      <c r="H12" s="10" t="s">
        <v>12</v>
      </c>
      <c r="I12" s="32">
        <f>1-_xlfn.POISSON.DIST(9,I8,TRUE)</f>
        <v>0.87773217026947059</v>
      </c>
      <c r="J12" s="32"/>
    </row>
    <row r="13" spans="1:12" ht="16" thickBot="1" x14ac:dyDescent="0.4">
      <c r="A13" s="4">
        <v>10</v>
      </c>
      <c r="B13" s="5">
        <v>58</v>
      </c>
      <c r="C13" s="5">
        <f t="shared" si="0"/>
        <v>4</v>
      </c>
      <c r="D13" s="5">
        <v>2</v>
      </c>
      <c r="E13" s="5">
        <v>27</v>
      </c>
      <c r="F13" s="3"/>
    </row>
    <row r="14" spans="1:12" ht="16" thickBot="1" x14ac:dyDescent="0.4">
      <c r="A14" s="4">
        <v>11</v>
      </c>
      <c r="B14" s="5">
        <v>60</v>
      </c>
      <c r="C14" s="5">
        <f t="shared" si="0"/>
        <v>2</v>
      </c>
      <c r="D14" s="5">
        <v>1</v>
      </c>
      <c r="E14" s="5">
        <v>42</v>
      </c>
      <c r="F14" s="3"/>
      <c r="G14" s="29" t="s">
        <v>13</v>
      </c>
      <c r="H14" s="29"/>
    </row>
    <row r="15" spans="1:12" ht="16" thickBot="1" x14ac:dyDescent="0.4">
      <c r="A15" s="4">
        <v>12</v>
      </c>
      <c r="B15" s="5">
        <v>73</v>
      </c>
      <c r="C15" s="5">
        <f t="shared" si="0"/>
        <v>13</v>
      </c>
      <c r="D15" s="5">
        <v>2</v>
      </c>
      <c r="E15" s="5">
        <v>45</v>
      </c>
      <c r="F15" s="3"/>
      <c r="G15" s="30"/>
      <c r="H15" s="30"/>
    </row>
    <row r="16" spans="1:12" ht="16" thickBot="1" x14ac:dyDescent="0.4">
      <c r="A16" s="4">
        <v>13</v>
      </c>
      <c r="B16" s="5">
        <v>73</v>
      </c>
      <c r="C16" s="5">
        <f t="shared" si="0"/>
        <v>0</v>
      </c>
      <c r="D16" s="5">
        <v>3</v>
      </c>
      <c r="E16" s="5">
        <v>58</v>
      </c>
      <c r="F16" s="3"/>
    </row>
    <row r="17" spans="1:12" ht="16" thickBot="1" x14ac:dyDescent="0.4">
      <c r="A17" s="4">
        <v>14</v>
      </c>
      <c r="B17" s="5">
        <v>86</v>
      </c>
      <c r="C17" s="5">
        <f t="shared" si="0"/>
        <v>13</v>
      </c>
      <c r="D17" s="5">
        <v>2</v>
      </c>
      <c r="E17" s="5">
        <v>40</v>
      </c>
      <c r="F17" s="3"/>
      <c r="G17" s="34" t="s">
        <v>15</v>
      </c>
      <c r="H17" s="11" t="s">
        <v>35</v>
      </c>
      <c r="I17" s="21">
        <f>AVERAGE(D:D)</f>
        <v>3.8833333333333333</v>
      </c>
      <c r="J17" s="20" t="s">
        <v>29</v>
      </c>
    </row>
    <row r="18" spans="1:12" ht="16" thickBot="1" x14ac:dyDescent="0.4">
      <c r="A18" s="4">
        <v>15</v>
      </c>
      <c r="B18" s="5">
        <v>90</v>
      </c>
      <c r="C18" s="5">
        <f t="shared" si="0"/>
        <v>4</v>
      </c>
      <c r="D18" s="5">
        <v>8</v>
      </c>
      <c r="E18" s="5">
        <v>29</v>
      </c>
      <c r="F18" s="3"/>
      <c r="G18" s="35"/>
      <c r="H18" s="11" t="s">
        <v>36</v>
      </c>
      <c r="I18" s="21">
        <f>1/I17</f>
        <v>0.25751072961373389</v>
      </c>
      <c r="J18" s="20" t="s">
        <v>31</v>
      </c>
    </row>
    <row r="19" spans="1:12" ht="16" thickBot="1" x14ac:dyDescent="0.4">
      <c r="A19" s="4">
        <v>16</v>
      </c>
      <c r="B19" s="5">
        <v>91</v>
      </c>
      <c r="C19" s="5">
        <f t="shared" si="0"/>
        <v>1</v>
      </c>
      <c r="D19" s="5">
        <v>6</v>
      </c>
      <c r="E19" s="5">
        <v>34</v>
      </c>
      <c r="F19" s="3"/>
      <c r="G19" s="36"/>
      <c r="H19" s="11" t="s">
        <v>16</v>
      </c>
      <c r="I19" s="21">
        <f>1/I18</f>
        <v>3.8833333333333337</v>
      </c>
      <c r="J19" s="20"/>
      <c r="K19" s="21" t="s">
        <v>37</v>
      </c>
      <c r="L19" s="20">
        <f>_xlfn.STDEV.S(D:D)</f>
        <v>3.1304500497730823</v>
      </c>
    </row>
    <row r="20" spans="1:12" ht="16" thickBot="1" x14ac:dyDescent="0.4">
      <c r="A20" s="4">
        <v>17</v>
      </c>
      <c r="B20" s="5">
        <v>106</v>
      </c>
      <c r="C20" s="5">
        <f t="shared" si="0"/>
        <v>15</v>
      </c>
      <c r="D20" s="5">
        <v>2</v>
      </c>
      <c r="E20" s="5">
        <v>57</v>
      </c>
      <c r="F20" s="3"/>
      <c r="G20" s="9" t="s">
        <v>17</v>
      </c>
      <c r="H20" s="11" t="s">
        <v>18</v>
      </c>
      <c r="I20" s="33">
        <f>1-_xlfn.EXPON.DIST(4,I18,TRUE)</f>
        <v>0.35699163871079609</v>
      </c>
      <c r="J20" s="33"/>
    </row>
    <row r="21" spans="1:12" ht="16" thickBot="1" x14ac:dyDescent="0.4">
      <c r="A21" s="4">
        <v>18</v>
      </c>
      <c r="B21" s="5">
        <v>111</v>
      </c>
      <c r="C21" s="5">
        <f t="shared" si="0"/>
        <v>5</v>
      </c>
      <c r="D21" s="5">
        <v>2</v>
      </c>
      <c r="E21" s="5">
        <v>34</v>
      </c>
      <c r="F21" s="3"/>
      <c r="G21" s="9" t="s">
        <v>19</v>
      </c>
      <c r="H21" s="11" t="s">
        <v>21</v>
      </c>
      <c r="I21" s="33">
        <f>1-_xlfn.EXPON.DIST(10,I18,1)</f>
        <v>7.6145652225923732E-2</v>
      </c>
      <c r="J21" s="33"/>
    </row>
    <row r="22" spans="1:12" ht="16" thickBot="1" x14ac:dyDescent="0.4">
      <c r="A22" s="4">
        <v>19</v>
      </c>
      <c r="B22" s="5">
        <v>115</v>
      </c>
      <c r="C22" s="5">
        <f t="shared" si="0"/>
        <v>4</v>
      </c>
      <c r="D22" s="5">
        <v>4</v>
      </c>
      <c r="E22" s="5">
        <v>60</v>
      </c>
      <c r="F22" s="3"/>
      <c r="G22" s="9" t="s">
        <v>20</v>
      </c>
      <c r="H22" s="11" t="s">
        <v>18</v>
      </c>
      <c r="I22" s="33">
        <f>COUNTIF(D:D,"&gt;=5")/60</f>
        <v>0.33333333333333331</v>
      </c>
      <c r="J22" s="33"/>
    </row>
    <row r="23" spans="1:12" ht="16" thickBot="1" x14ac:dyDescent="0.4">
      <c r="A23" s="4">
        <v>20</v>
      </c>
      <c r="B23" s="5">
        <v>118</v>
      </c>
      <c r="C23" s="5">
        <f t="shared" si="0"/>
        <v>3</v>
      </c>
      <c r="D23" s="5">
        <v>7</v>
      </c>
      <c r="E23" s="5">
        <v>44</v>
      </c>
      <c r="F23" s="3"/>
      <c r="G23" s="9" t="s">
        <v>22</v>
      </c>
      <c r="H23" s="11" t="s">
        <v>21</v>
      </c>
      <c r="I23" s="33">
        <f>COUNTIF(D:D,"&gt;10")/60</f>
        <v>0.05</v>
      </c>
      <c r="J23" s="33"/>
    </row>
    <row r="24" spans="1:12" ht="16" thickBot="1" x14ac:dyDescent="0.4">
      <c r="A24" s="4">
        <v>21</v>
      </c>
      <c r="B24" s="5">
        <v>120</v>
      </c>
      <c r="C24" s="5">
        <f t="shared" si="0"/>
        <v>2</v>
      </c>
      <c r="D24" s="5">
        <v>3</v>
      </c>
      <c r="E24" s="5">
        <v>43</v>
      </c>
      <c r="F24" s="3"/>
    </row>
    <row r="25" spans="1:12" ht="16" thickBot="1" x14ac:dyDescent="0.4">
      <c r="A25" s="4">
        <v>22</v>
      </c>
      <c r="B25" s="5">
        <v>121</v>
      </c>
      <c r="C25" s="5">
        <f t="shared" si="0"/>
        <v>1</v>
      </c>
      <c r="D25" s="5">
        <v>5</v>
      </c>
      <c r="E25" s="5">
        <v>52</v>
      </c>
      <c r="F25" s="3"/>
    </row>
    <row r="26" spans="1:12" ht="16" thickBot="1" x14ac:dyDescent="0.4">
      <c r="A26" s="4">
        <v>23</v>
      </c>
      <c r="B26" s="5">
        <v>122</v>
      </c>
      <c r="C26" s="5">
        <f t="shared" si="0"/>
        <v>1</v>
      </c>
      <c r="D26" s="5">
        <v>4</v>
      </c>
      <c r="E26" s="5">
        <v>57</v>
      </c>
      <c r="F26" s="3"/>
    </row>
    <row r="27" spans="1:12" ht="16" thickBot="1" x14ac:dyDescent="0.4">
      <c r="A27" s="4">
        <v>24</v>
      </c>
      <c r="B27" s="5">
        <v>127</v>
      </c>
      <c r="C27" s="5">
        <f t="shared" si="0"/>
        <v>5</v>
      </c>
      <c r="D27" s="5">
        <v>1</v>
      </c>
      <c r="E27" s="5">
        <v>55</v>
      </c>
      <c r="F27" s="3"/>
    </row>
    <row r="28" spans="1:12" ht="16" thickBot="1" x14ac:dyDescent="0.4">
      <c r="A28" s="4">
        <v>25</v>
      </c>
      <c r="B28" s="5">
        <v>129</v>
      </c>
      <c r="C28" s="5">
        <f t="shared" si="0"/>
        <v>2</v>
      </c>
      <c r="D28" s="5">
        <v>4</v>
      </c>
      <c r="E28" s="5">
        <v>53</v>
      </c>
      <c r="F28" s="3"/>
    </row>
    <row r="29" spans="1:12" ht="16" thickBot="1" x14ac:dyDescent="0.4">
      <c r="A29" s="4">
        <v>26</v>
      </c>
      <c r="B29" s="5">
        <v>131</v>
      </c>
      <c r="C29" s="5">
        <f t="shared" si="0"/>
        <v>2</v>
      </c>
      <c r="D29" s="5">
        <v>14</v>
      </c>
      <c r="E29" s="5">
        <v>34</v>
      </c>
      <c r="F29" s="3"/>
    </row>
    <row r="30" spans="1:12" ht="16" thickBot="1" x14ac:dyDescent="0.4">
      <c r="A30" s="4">
        <v>27</v>
      </c>
      <c r="B30" s="5">
        <v>136</v>
      </c>
      <c r="C30" s="5">
        <f t="shared" si="0"/>
        <v>5</v>
      </c>
      <c r="D30" s="5">
        <v>2</v>
      </c>
      <c r="E30" s="5">
        <v>72</v>
      </c>
      <c r="F30" s="3"/>
    </row>
    <row r="31" spans="1:12" ht="16" thickBot="1" x14ac:dyDescent="0.4">
      <c r="A31" s="4">
        <v>28</v>
      </c>
      <c r="B31" s="5">
        <v>139</v>
      </c>
      <c r="C31" s="5">
        <f t="shared" si="0"/>
        <v>3</v>
      </c>
      <c r="D31" s="5">
        <v>2</v>
      </c>
      <c r="E31" s="5">
        <v>64</v>
      </c>
      <c r="F31" s="3"/>
    </row>
    <row r="32" spans="1:12" ht="16" thickBot="1" x14ac:dyDescent="0.4">
      <c r="A32" s="4">
        <v>29</v>
      </c>
      <c r="B32" s="5">
        <v>140</v>
      </c>
      <c r="C32" s="5">
        <f t="shared" si="0"/>
        <v>1</v>
      </c>
      <c r="D32" s="5">
        <v>1</v>
      </c>
      <c r="E32" s="5">
        <v>32</v>
      </c>
      <c r="F32" s="3"/>
    </row>
    <row r="33" spans="1:6" ht="16" thickBot="1" x14ac:dyDescent="0.4">
      <c r="A33" s="4">
        <v>30</v>
      </c>
      <c r="B33" s="5">
        <v>140</v>
      </c>
      <c r="C33" s="5">
        <f t="shared" si="0"/>
        <v>0</v>
      </c>
      <c r="D33" s="5">
        <v>1</v>
      </c>
      <c r="E33" s="5">
        <v>64</v>
      </c>
      <c r="F33" s="3"/>
    </row>
    <row r="34" spans="1:6" ht="16" thickBot="1" x14ac:dyDescent="0.35">
      <c r="A34" s="4">
        <v>31</v>
      </c>
      <c r="B34" s="5">
        <v>140</v>
      </c>
      <c r="C34" s="5">
        <f t="shared" si="0"/>
        <v>0</v>
      </c>
      <c r="D34" s="5">
        <v>1</v>
      </c>
      <c r="E34" s="5">
        <v>40</v>
      </c>
    </row>
    <row r="35" spans="1:6" ht="16" thickBot="1" x14ac:dyDescent="0.35">
      <c r="A35" s="4">
        <v>32</v>
      </c>
      <c r="B35" s="5">
        <v>142</v>
      </c>
      <c r="C35" s="5">
        <f t="shared" si="0"/>
        <v>2</v>
      </c>
      <c r="D35" s="5">
        <v>2</v>
      </c>
      <c r="E35" s="5">
        <v>51</v>
      </c>
    </row>
    <row r="36" spans="1:6" ht="16" thickBot="1" x14ac:dyDescent="0.35">
      <c r="A36" s="4">
        <v>33</v>
      </c>
      <c r="B36" s="5">
        <v>144</v>
      </c>
      <c r="C36" s="5">
        <f t="shared" si="0"/>
        <v>2</v>
      </c>
      <c r="D36" s="5">
        <v>1</v>
      </c>
      <c r="E36" s="5">
        <v>37</v>
      </c>
    </row>
    <row r="37" spans="1:6" ht="16" thickBot="1" x14ac:dyDescent="0.35">
      <c r="A37" s="4">
        <v>34</v>
      </c>
      <c r="B37" s="5">
        <v>149</v>
      </c>
      <c r="C37" s="5">
        <f t="shared" si="0"/>
        <v>5</v>
      </c>
      <c r="D37" s="5">
        <v>5</v>
      </c>
      <c r="E37" s="5">
        <v>52</v>
      </c>
    </row>
    <row r="38" spans="1:6" ht="16" thickBot="1" x14ac:dyDescent="0.35">
      <c r="A38" s="4">
        <v>35</v>
      </c>
      <c r="B38" s="5">
        <v>150</v>
      </c>
      <c r="C38" s="5">
        <f t="shared" si="0"/>
        <v>1</v>
      </c>
      <c r="D38" s="5">
        <v>9</v>
      </c>
      <c r="E38" s="5">
        <v>66</v>
      </c>
    </row>
    <row r="39" spans="1:6" ht="16" thickBot="1" x14ac:dyDescent="0.35">
      <c r="A39" s="4">
        <v>36</v>
      </c>
      <c r="B39" s="5">
        <v>150</v>
      </c>
      <c r="C39" s="5">
        <f t="shared" si="0"/>
        <v>0</v>
      </c>
      <c r="D39" s="5">
        <v>2</v>
      </c>
      <c r="E39" s="5">
        <v>47</v>
      </c>
    </row>
    <row r="40" spans="1:6" ht="16" thickBot="1" x14ac:dyDescent="0.35">
      <c r="A40" s="4">
        <v>37</v>
      </c>
      <c r="B40" s="5">
        <v>152</v>
      </c>
      <c r="C40" s="5">
        <f t="shared" si="0"/>
        <v>2</v>
      </c>
      <c r="D40" s="5">
        <v>2</v>
      </c>
      <c r="E40" s="5">
        <v>39</v>
      </c>
    </row>
    <row r="41" spans="1:6" ht="16" thickBot="1" x14ac:dyDescent="0.35">
      <c r="A41" s="4">
        <v>38</v>
      </c>
      <c r="B41" s="5">
        <v>154</v>
      </c>
      <c r="C41" s="5">
        <f t="shared" si="0"/>
        <v>2</v>
      </c>
      <c r="D41" s="5">
        <v>1</v>
      </c>
      <c r="E41" s="5">
        <v>39</v>
      </c>
    </row>
    <row r="42" spans="1:6" ht="16" thickBot="1" x14ac:dyDescent="0.35">
      <c r="A42" s="4">
        <v>39</v>
      </c>
      <c r="B42" s="5">
        <v>158</v>
      </c>
      <c r="C42" s="5">
        <f t="shared" si="0"/>
        <v>4</v>
      </c>
      <c r="D42" s="5">
        <v>2</v>
      </c>
      <c r="E42" s="5">
        <v>51</v>
      </c>
    </row>
    <row r="43" spans="1:6" ht="16" thickBot="1" x14ac:dyDescent="0.35">
      <c r="A43" s="4">
        <v>40</v>
      </c>
      <c r="B43" s="5">
        <v>159</v>
      </c>
      <c r="C43" s="5">
        <f t="shared" si="0"/>
        <v>1</v>
      </c>
      <c r="D43" s="5">
        <v>2</v>
      </c>
      <c r="E43" s="5">
        <v>65</v>
      </c>
    </row>
    <row r="44" spans="1:6" ht="16" thickBot="1" x14ac:dyDescent="0.35">
      <c r="A44" s="4">
        <v>41</v>
      </c>
      <c r="B44" s="5">
        <v>162</v>
      </c>
      <c r="C44" s="5">
        <f t="shared" si="0"/>
        <v>3</v>
      </c>
      <c r="D44" s="5">
        <v>3</v>
      </c>
      <c r="E44" s="5">
        <v>45</v>
      </c>
    </row>
    <row r="45" spans="1:6" ht="16" thickBot="1" x14ac:dyDescent="0.35">
      <c r="A45" s="4">
        <v>42</v>
      </c>
      <c r="B45" s="5">
        <v>167</v>
      </c>
      <c r="C45" s="5">
        <f t="shared" si="0"/>
        <v>5</v>
      </c>
      <c r="D45" s="5">
        <v>5</v>
      </c>
      <c r="E45" s="5">
        <v>58</v>
      </c>
    </row>
    <row r="46" spans="1:6" ht="16" thickBot="1" x14ac:dyDescent="0.35">
      <c r="A46" s="4">
        <v>43</v>
      </c>
      <c r="B46" s="5">
        <v>176</v>
      </c>
      <c r="C46" s="5">
        <f t="shared" si="0"/>
        <v>9</v>
      </c>
      <c r="D46" s="5">
        <v>4</v>
      </c>
      <c r="E46" s="5">
        <v>40</v>
      </c>
    </row>
    <row r="47" spans="1:6" ht="16" thickBot="1" x14ac:dyDescent="0.35">
      <c r="A47" s="4">
        <v>44</v>
      </c>
      <c r="B47" s="5">
        <v>181</v>
      </c>
      <c r="C47" s="5">
        <f t="shared" si="0"/>
        <v>5</v>
      </c>
      <c r="D47" s="5">
        <v>1</v>
      </c>
      <c r="E47" s="5">
        <v>29</v>
      </c>
    </row>
    <row r="48" spans="1:6" ht="16" thickBot="1" x14ac:dyDescent="0.35">
      <c r="A48" s="4">
        <v>45</v>
      </c>
      <c r="B48" s="5">
        <v>182</v>
      </c>
      <c r="C48" s="5">
        <f t="shared" si="0"/>
        <v>1</v>
      </c>
      <c r="D48" s="5">
        <v>4</v>
      </c>
      <c r="E48" s="5">
        <v>34</v>
      </c>
    </row>
    <row r="49" spans="1:5" ht="16" thickBot="1" x14ac:dyDescent="0.35">
      <c r="A49" s="4">
        <v>46</v>
      </c>
      <c r="B49" s="5">
        <v>190</v>
      </c>
      <c r="C49" s="5">
        <f t="shared" si="0"/>
        <v>8</v>
      </c>
      <c r="D49" s="5">
        <v>14</v>
      </c>
      <c r="E49" s="5">
        <v>57</v>
      </c>
    </row>
    <row r="50" spans="1:5" ht="16" thickBot="1" x14ac:dyDescent="0.35">
      <c r="A50" s="4">
        <v>47</v>
      </c>
      <c r="B50" s="5">
        <v>192</v>
      </c>
      <c r="C50" s="5">
        <f t="shared" si="0"/>
        <v>2</v>
      </c>
      <c r="D50" s="5">
        <v>2</v>
      </c>
      <c r="E50" s="5">
        <v>34</v>
      </c>
    </row>
    <row r="51" spans="1:5" ht="16" thickBot="1" x14ac:dyDescent="0.35">
      <c r="A51" s="4">
        <v>48</v>
      </c>
      <c r="B51" s="5">
        <v>200</v>
      </c>
      <c r="C51" s="5">
        <f t="shared" si="0"/>
        <v>8</v>
      </c>
      <c r="D51" s="5">
        <v>2</v>
      </c>
      <c r="E51" s="5">
        <v>60</v>
      </c>
    </row>
    <row r="52" spans="1:5" ht="16" thickBot="1" x14ac:dyDescent="0.35">
      <c r="A52" s="4">
        <v>49</v>
      </c>
      <c r="B52" s="5">
        <v>204</v>
      </c>
      <c r="C52" s="5">
        <f t="shared" si="0"/>
        <v>4</v>
      </c>
      <c r="D52" s="5">
        <v>1</v>
      </c>
      <c r="E52" s="5">
        <v>44</v>
      </c>
    </row>
    <row r="53" spans="1:5" ht="16" thickBot="1" x14ac:dyDescent="0.35">
      <c r="A53" s="4">
        <v>50</v>
      </c>
      <c r="B53" s="5">
        <v>205</v>
      </c>
      <c r="C53" s="5">
        <f t="shared" si="0"/>
        <v>1</v>
      </c>
      <c r="D53" s="5">
        <v>5</v>
      </c>
      <c r="E53" s="5">
        <v>43</v>
      </c>
    </row>
    <row r="54" spans="1:5" ht="16" thickBot="1" x14ac:dyDescent="0.35">
      <c r="A54" s="4">
        <v>51</v>
      </c>
      <c r="B54" s="5">
        <v>207</v>
      </c>
      <c r="C54" s="5">
        <f t="shared" si="0"/>
        <v>2</v>
      </c>
      <c r="D54" s="5">
        <v>9</v>
      </c>
      <c r="E54" s="5">
        <v>60</v>
      </c>
    </row>
    <row r="55" spans="1:5" ht="16" thickBot="1" x14ac:dyDescent="0.35">
      <c r="A55" s="4">
        <v>52</v>
      </c>
      <c r="B55" s="5">
        <v>214</v>
      </c>
      <c r="C55" s="5">
        <f t="shared" si="0"/>
        <v>7</v>
      </c>
      <c r="D55" s="5">
        <v>2</v>
      </c>
      <c r="E55" s="5">
        <v>44</v>
      </c>
    </row>
    <row r="56" spans="1:5" ht="16" thickBot="1" x14ac:dyDescent="0.35">
      <c r="A56" s="4">
        <v>53</v>
      </c>
      <c r="B56" s="5">
        <v>227</v>
      </c>
      <c r="C56" s="5">
        <f t="shared" si="0"/>
        <v>13</v>
      </c>
      <c r="D56" s="5">
        <v>3</v>
      </c>
      <c r="E56" s="5">
        <v>43</v>
      </c>
    </row>
    <row r="57" spans="1:5" ht="16" thickBot="1" x14ac:dyDescent="0.35">
      <c r="A57" s="4">
        <v>54</v>
      </c>
      <c r="B57" s="5">
        <v>230</v>
      </c>
      <c r="C57" s="5">
        <f t="shared" si="0"/>
        <v>3</v>
      </c>
      <c r="D57" s="5">
        <v>1</v>
      </c>
      <c r="E57" s="5">
        <v>52</v>
      </c>
    </row>
    <row r="58" spans="1:5" ht="16" thickBot="1" x14ac:dyDescent="0.35">
      <c r="A58" s="4">
        <v>55</v>
      </c>
      <c r="B58" s="5">
        <v>243</v>
      </c>
      <c r="C58" s="5">
        <f t="shared" si="0"/>
        <v>13</v>
      </c>
      <c r="D58" s="5">
        <v>5</v>
      </c>
      <c r="E58" s="5">
        <v>57</v>
      </c>
    </row>
    <row r="59" spans="1:5" ht="16" thickBot="1" x14ac:dyDescent="0.35">
      <c r="A59" s="4">
        <v>56</v>
      </c>
      <c r="B59" s="5">
        <v>245</v>
      </c>
      <c r="C59" s="5">
        <f t="shared" si="0"/>
        <v>2</v>
      </c>
      <c r="D59" s="5">
        <v>6</v>
      </c>
      <c r="E59" s="5">
        <v>55</v>
      </c>
    </row>
    <row r="60" spans="1:5" ht="16" thickBot="1" x14ac:dyDescent="0.35">
      <c r="A60" s="4">
        <v>57</v>
      </c>
      <c r="B60" s="5">
        <v>249</v>
      </c>
      <c r="C60" s="5">
        <f t="shared" si="0"/>
        <v>4</v>
      </c>
      <c r="D60" s="5">
        <v>5</v>
      </c>
      <c r="E60" s="5">
        <v>53</v>
      </c>
    </row>
    <row r="61" spans="1:5" ht="16" thickBot="1" x14ac:dyDescent="0.35">
      <c r="A61" s="4">
        <v>58</v>
      </c>
      <c r="B61" s="5">
        <v>249</v>
      </c>
      <c r="C61" s="5">
        <f t="shared" si="0"/>
        <v>0</v>
      </c>
      <c r="D61" s="5">
        <v>4</v>
      </c>
      <c r="E61" s="5">
        <v>34</v>
      </c>
    </row>
    <row r="62" spans="1:5" ht="16" thickBot="1" x14ac:dyDescent="0.35">
      <c r="A62" s="4">
        <v>59</v>
      </c>
      <c r="B62" s="5">
        <v>252</v>
      </c>
      <c r="C62" s="5">
        <f t="shared" si="0"/>
        <v>3</v>
      </c>
      <c r="D62" s="5">
        <v>7</v>
      </c>
      <c r="E62" s="5">
        <v>52</v>
      </c>
    </row>
    <row r="63" spans="1:5" ht="16" thickBot="1" x14ac:dyDescent="0.35">
      <c r="A63" s="4">
        <v>60</v>
      </c>
      <c r="B63" s="5">
        <v>262</v>
      </c>
      <c r="C63" s="5">
        <f t="shared" si="0"/>
        <v>10</v>
      </c>
      <c r="D63" s="5">
        <v>3</v>
      </c>
      <c r="E63" s="5">
        <v>66</v>
      </c>
    </row>
  </sheetData>
  <mergeCells count="13">
    <mergeCell ref="I20:J20"/>
    <mergeCell ref="I21:J21"/>
    <mergeCell ref="I22:J22"/>
    <mergeCell ref="I23:J23"/>
    <mergeCell ref="G17:G19"/>
    <mergeCell ref="A1:A2"/>
    <mergeCell ref="G4:G8"/>
    <mergeCell ref="G14:H15"/>
    <mergeCell ref="G1:H2"/>
    <mergeCell ref="H9:L9"/>
    <mergeCell ref="I10:J10"/>
    <mergeCell ref="I11:J11"/>
    <mergeCell ref="I12:J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Munirah .</dc:creator>
  <cp:lastModifiedBy>Munirah .</cp:lastModifiedBy>
  <dcterms:created xsi:type="dcterms:W3CDTF">2020-02-01T15:28:27Z</dcterms:created>
  <dcterms:modified xsi:type="dcterms:W3CDTF">2020-02-10T07:13:23Z</dcterms:modified>
</cp:coreProperties>
</file>